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K81" i="1" l="1"/>
  <c r="I81" i="1"/>
  <c r="G81" i="1"/>
  <c r="E81" i="1"/>
  <c r="C81" i="1"/>
  <c r="J80" i="1"/>
  <c r="J79" i="1"/>
  <c r="J78" i="1"/>
  <c r="J77" i="1"/>
  <c r="J76" i="1"/>
  <c r="J75" i="1"/>
  <c r="J74" i="1"/>
  <c r="J73" i="1"/>
  <c r="J72" i="1"/>
  <c r="J63" i="1"/>
  <c r="J62" i="1"/>
  <c r="J61" i="1"/>
  <c r="J56" i="1"/>
  <c r="J55" i="1"/>
  <c r="J54" i="1"/>
  <c r="J48" i="1"/>
  <c r="J47" i="1"/>
  <c r="J46" i="1"/>
  <c r="J45" i="1"/>
  <c r="J44" i="1"/>
  <c r="J34" i="1"/>
  <c r="J33" i="1"/>
  <c r="J32" i="1"/>
  <c r="J31" i="1"/>
  <c r="J30" i="1"/>
  <c r="J29" i="1"/>
  <c r="J17" i="1"/>
  <c r="J16" i="1"/>
  <c r="J15" i="1"/>
  <c r="J14" i="1"/>
  <c r="J13" i="1"/>
  <c r="J9" i="1"/>
  <c r="J8" i="1"/>
  <c r="J7" i="1"/>
  <c r="J71" i="1"/>
  <c r="J70" i="1"/>
  <c r="J69" i="1"/>
  <c r="J68" i="1"/>
  <c r="J67" i="1"/>
  <c r="J66" i="1"/>
  <c r="J65" i="1"/>
  <c r="J64" i="1"/>
  <c r="J60" i="1"/>
  <c r="J59" i="1"/>
  <c r="J58" i="1"/>
  <c r="J57" i="1"/>
  <c r="J53" i="1"/>
  <c r="J52" i="1"/>
  <c r="J51" i="1"/>
  <c r="J50" i="1"/>
  <c r="J49" i="1"/>
  <c r="J43" i="1"/>
  <c r="J42" i="1"/>
  <c r="J41" i="1"/>
  <c r="J40" i="1"/>
  <c r="J39" i="1"/>
  <c r="J38" i="1"/>
  <c r="J37" i="1"/>
  <c r="J36" i="1"/>
  <c r="J35" i="1"/>
  <c r="J28" i="1"/>
  <c r="J27" i="1"/>
  <c r="J26" i="1"/>
  <c r="J25" i="1"/>
  <c r="J24" i="1"/>
  <c r="J23" i="1"/>
  <c r="J22" i="1"/>
  <c r="J21" i="1"/>
  <c r="J20" i="1"/>
  <c r="J19" i="1"/>
  <c r="J18" i="1"/>
  <c r="J12" i="1"/>
  <c r="J11" i="1"/>
  <c r="J10" i="1"/>
  <c r="J6" i="1"/>
  <c r="J5" i="1"/>
  <c r="H80" i="1"/>
  <c r="H79" i="1"/>
  <c r="H78" i="1"/>
  <c r="H77" i="1"/>
  <c r="H76" i="1"/>
  <c r="H75" i="1"/>
  <c r="H74" i="1"/>
  <c r="H73" i="1"/>
  <c r="H72" i="1"/>
  <c r="H63" i="1"/>
  <c r="H62" i="1"/>
  <c r="H61" i="1"/>
  <c r="H56" i="1"/>
  <c r="H55" i="1"/>
  <c r="H54" i="1"/>
  <c r="H48" i="1"/>
  <c r="H47" i="1"/>
  <c r="H46" i="1"/>
  <c r="H45" i="1"/>
  <c r="H44" i="1"/>
  <c r="H34" i="1"/>
  <c r="H33" i="1"/>
  <c r="H32" i="1"/>
  <c r="H31" i="1"/>
  <c r="H30" i="1"/>
  <c r="H29" i="1"/>
  <c r="H17" i="1"/>
  <c r="H16" i="1"/>
  <c r="H15" i="1"/>
  <c r="H14" i="1"/>
  <c r="H13" i="1"/>
  <c r="H9" i="1"/>
  <c r="H8" i="1"/>
  <c r="H7" i="1"/>
  <c r="H71" i="1"/>
  <c r="H70" i="1"/>
  <c r="H69" i="1"/>
  <c r="H68" i="1"/>
  <c r="H67" i="1"/>
  <c r="H66" i="1"/>
  <c r="H65" i="1"/>
  <c r="H64" i="1"/>
  <c r="H60" i="1"/>
  <c r="H59" i="1"/>
  <c r="H58" i="1"/>
  <c r="H57" i="1"/>
  <c r="H53" i="1"/>
  <c r="H52" i="1"/>
  <c r="H51" i="1"/>
  <c r="H50" i="1"/>
  <c r="H49" i="1"/>
  <c r="H43" i="1"/>
  <c r="H42" i="1"/>
  <c r="H41" i="1"/>
  <c r="H40" i="1"/>
  <c r="H39" i="1"/>
  <c r="H38" i="1"/>
  <c r="H37" i="1"/>
  <c r="H36" i="1"/>
  <c r="H35" i="1"/>
  <c r="H28" i="1"/>
  <c r="H27" i="1"/>
  <c r="H26" i="1"/>
  <c r="H25" i="1"/>
  <c r="H24" i="1"/>
  <c r="H23" i="1"/>
  <c r="H22" i="1"/>
  <c r="H21" i="1"/>
  <c r="H20" i="1"/>
  <c r="H19" i="1"/>
  <c r="H18" i="1"/>
  <c r="H12" i="1"/>
  <c r="H11" i="1"/>
  <c r="H10" i="1"/>
  <c r="H6" i="1"/>
  <c r="H5" i="1"/>
  <c r="F80" i="1"/>
  <c r="F79" i="1"/>
  <c r="F78" i="1"/>
  <c r="F77" i="1"/>
  <c r="F76" i="1"/>
  <c r="F75" i="1"/>
  <c r="F74" i="1"/>
  <c r="F73" i="1"/>
  <c r="F72" i="1"/>
  <c r="F63" i="1"/>
  <c r="F62" i="1"/>
  <c r="F61" i="1"/>
  <c r="F56" i="1"/>
  <c r="F55" i="1"/>
  <c r="F54" i="1"/>
  <c r="F48" i="1"/>
  <c r="F47" i="1"/>
  <c r="F46" i="1"/>
  <c r="F45" i="1"/>
  <c r="F44" i="1"/>
  <c r="F34" i="1"/>
  <c r="F33" i="1"/>
  <c r="F32" i="1"/>
  <c r="F31" i="1"/>
  <c r="F30" i="1"/>
  <c r="F29" i="1"/>
  <c r="F17" i="1"/>
  <c r="F16" i="1"/>
  <c r="F15" i="1"/>
  <c r="F14" i="1"/>
  <c r="F13" i="1"/>
  <c r="F9" i="1"/>
  <c r="F8" i="1"/>
  <c r="F7" i="1"/>
  <c r="F71" i="1"/>
  <c r="F70" i="1"/>
  <c r="F69" i="1"/>
  <c r="F68" i="1"/>
  <c r="F67" i="1"/>
  <c r="F66" i="1"/>
  <c r="F65" i="1"/>
  <c r="F64" i="1"/>
  <c r="F60" i="1"/>
  <c r="F59" i="1"/>
  <c r="F58" i="1"/>
  <c r="F57" i="1"/>
  <c r="F53" i="1"/>
  <c r="F52" i="1"/>
  <c r="F51" i="1"/>
  <c r="F50" i="1"/>
  <c r="F49" i="1"/>
  <c r="F43" i="1"/>
  <c r="F42" i="1"/>
  <c r="F41" i="1"/>
  <c r="F40" i="1"/>
  <c r="F39" i="1"/>
  <c r="F38" i="1"/>
  <c r="F37" i="1"/>
  <c r="F36" i="1"/>
  <c r="F35" i="1"/>
  <c r="F28" i="1"/>
  <c r="F27" i="1"/>
  <c r="F26" i="1"/>
  <c r="F25" i="1"/>
  <c r="F24" i="1"/>
  <c r="F23" i="1"/>
  <c r="F22" i="1"/>
  <c r="F21" i="1"/>
  <c r="F20" i="1"/>
  <c r="F19" i="1"/>
  <c r="F18" i="1"/>
  <c r="F12" i="1"/>
  <c r="F11" i="1"/>
  <c r="F10" i="1"/>
  <c r="F6" i="1"/>
  <c r="F5" i="1"/>
  <c r="D80" i="1"/>
  <c r="D79" i="1"/>
  <c r="D78" i="1"/>
  <c r="D77" i="1"/>
  <c r="D76" i="1"/>
  <c r="D75" i="1"/>
  <c r="D74" i="1"/>
  <c r="D73" i="1"/>
  <c r="D72" i="1"/>
  <c r="D63" i="1"/>
  <c r="D62" i="1"/>
  <c r="D61" i="1"/>
  <c r="D56" i="1"/>
  <c r="D55" i="1"/>
  <c r="D54" i="1"/>
  <c r="D48" i="1"/>
  <c r="D47" i="1"/>
  <c r="D46" i="1"/>
  <c r="D45" i="1"/>
  <c r="D44" i="1"/>
  <c r="D34" i="1"/>
  <c r="D33" i="1"/>
  <c r="D32" i="1"/>
  <c r="D31" i="1"/>
  <c r="D30" i="1"/>
  <c r="D29" i="1"/>
  <c r="D17" i="1"/>
  <c r="D16" i="1"/>
  <c r="D15" i="1"/>
  <c r="D14" i="1"/>
  <c r="D13" i="1"/>
  <c r="D9" i="1"/>
  <c r="D8" i="1"/>
  <c r="D7" i="1"/>
  <c r="D71" i="1"/>
  <c r="D70" i="1"/>
  <c r="D69" i="1"/>
  <c r="D68" i="1"/>
  <c r="D67" i="1"/>
  <c r="D66" i="1"/>
  <c r="D65" i="1"/>
  <c r="D64" i="1"/>
  <c r="D60" i="1"/>
  <c r="D59" i="1"/>
  <c r="D58" i="1"/>
  <c r="D57" i="1"/>
  <c r="D53" i="1"/>
  <c r="D52" i="1"/>
  <c r="D51" i="1"/>
  <c r="D50" i="1"/>
  <c r="D49" i="1"/>
  <c r="D43" i="1"/>
  <c r="D42" i="1"/>
  <c r="D41" i="1"/>
  <c r="D40" i="1"/>
  <c r="D39" i="1"/>
  <c r="D38" i="1"/>
  <c r="D37" i="1"/>
  <c r="D36" i="1"/>
  <c r="D35" i="1"/>
  <c r="D28" i="1"/>
  <c r="D27" i="1"/>
  <c r="D26" i="1"/>
  <c r="D25" i="1"/>
  <c r="D24" i="1"/>
  <c r="D23" i="1"/>
  <c r="D22" i="1"/>
  <c r="D21" i="1"/>
  <c r="D20" i="1"/>
  <c r="D19" i="1"/>
  <c r="D18" i="1"/>
  <c r="D12" i="1"/>
  <c r="D11" i="1"/>
  <c r="D10" i="1"/>
  <c r="D6" i="1"/>
  <c r="D5" i="1"/>
  <c r="N81" i="1"/>
</calcChain>
</file>

<file path=xl/sharedStrings.xml><?xml version="1.0" encoding="utf-8"?>
<sst xmlns="http://schemas.openxmlformats.org/spreadsheetml/2006/main" count="172" uniqueCount="104">
  <si>
    <r>
      <rPr>
        <b/>
        <sz val="12"/>
        <rFont val="Times New Roman"/>
        <family val="1"/>
      </rPr>
      <t>Fund Asset Allocation as at 09/30/2016</t>
    </r>
  </si>
  <si>
    <t>Market Value</t>
  </si>
  <si>
    <t>Equity Investments</t>
  </si>
  <si>
    <t>Fixed Income Investments</t>
  </si>
  <si>
    <t>Other</t>
  </si>
  <si>
    <t>Total Assets</t>
  </si>
  <si>
    <t>Net Asset Value of Fund (NAV) Rs. Mn</t>
  </si>
  <si>
    <t>NAV per unit (Rs.)</t>
  </si>
  <si>
    <t>No of Units outstanding Mn</t>
  </si>
  <si>
    <t>No of Unit holders</t>
  </si>
  <si>
    <t>Manager</t>
  </si>
  <si>
    <t>Fund</t>
  </si>
  <si>
    <t>Rs. Mn</t>
  </si>
  <si>
    <t>% of Net Assets</t>
  </si>
  <si>
    <t>ArpicoAtaraxia Asset Management Pvt Ltd</t>
  </si>
  <si>
    <t>Arpico Ataraxia CMT (Cash Management Trust)</t>
  </si>
  <si>
    <t>ArpicoAtaraxia S&amp;P SL 20 Index Fund</t>
  </si>
  <si>
    <t>Asset Trust Management (Pvt) Ltd</t>
  </si>
  <si>
    <t>Astrue Alpha Fund</t>
  </si>
  <si>
    <t>Astrue Gilt Edged Fund</t>
  </si>
  <si>
    <t>Astrue Money Market Fund</t>
  </si>
  <si>
    <t>Assetline Capital (Pvt) Ltd</t>
  </si>
  <si>
    <t>Assetline Gilt Edged Fund</t>
  </si>
  <si>
    <t>Assetline Income Fund</t>
  </si>
  <si>
    <t>Assetline Income Plus Growth Fund</t>
  </si>
  <si>
    <t>Candor Asset Management (Pvt) Ltd</t>
  </si>
  <si>
    <t>AMANA Candor Shariah Fund</t>
  </si>
  <si>
    <t>Amana Candor Shariah Income Fund</t>
  </si>
  <si>
    <t>Candor Money Market Fund</t>
  </si>
  <si>
    <t>Capital Alliance Investments Ltd</t>
  </si>
  <si>
    <t>CAL Balanced Fund</t>
  </si>
  <si>
    <t>CAL Corporate Debt &amp; Gilt Trading Fund</t>
  </si>
  <si>
    <t>CAL Corporate Treasury Fund</t>
  </si>
  <si>
    <t>CAL Gilt Fund</t>
  </si>
  <si>
    <t>CAL Gilt Money Market Fund</t>
  </si>
  <si>
    <t>CAL Gilt Trading Fund</t>
  </si>
  <si>
    <t>CAL High Yield Fund</t>
  </si>
  <si>
    <t>CAL Income Fund</t>
  </si>
  <si>
    <t>CAL Investment Grade Fund</t>
  </si>
  <si>
    <t>CAL Medium Risk Debt Fund</t>
  </si>
  <si>
    <t>CAL Quant Equity Fund</t>
  </si>
  <si>
    <t>Ceybank Asset Management (Pvt) Ltd</t>
  </si>
  <si>
    <t>Ceybank Century Growth</t>
  </si>
  <si>
    <t>Ceybank Gilt Edge Fund (A Series)</t>
  </si>
  <si>
    <t>Ceybank Gilt Edged Fund (B Series)</t>
  </si>
  <si>
    <t>Ceybank Savings Plus Money Market</t>
  </si>
  <si>
    <t>Ceybank Surakum Fund</t>
  </si>
  <si>
    <t>Ceybank Unit Trust</t>
  </si>
  <si>
    <t>Ceylon Asset Management Limited</t>
  </si>
  <si>
    <t>Ceylon Dollar Bond Fund (in $ Mn)</t>
  </si>
  <si>
    <t>Ceylon Financial Sector Fund</t>
  </si>
  <si>
    <t>Ceylon Gilt – Edged Fund</t>
  </si>
  <si>
    <t>Ceylon Income Fund</t>
  </si>
  <si>
    <t>CEYLON Index Fund</t>
  </si>
  <si>
    <t>Ceylon IPO Fund</t>
  </si>
  <si>
    <t>Ceylon Money Market Fund</t>
  </si>
  <si>
    <t>Ceylon Tourism Fund</t>
  </si>
  <si>
    <t>Ceylon Treasury Income Fund</t>
  </si>
  <si>
    <t>Comtrust Asset Management (Pvt) Limited</t>
  </si>
  <si>
    <t>Comtrust ADL Mudarabah Fund</t>
  </si>
  <si>
    <t>Comtrust Equity Fund</t>
  </si>
  <si>
    <t>Comtrust Gilt Edged Fund</t>
  </si>
  <si>
    <t>Comtrust Money Market Fund</t>
  </si>
  <si>
    <t>Crescent I Fund</t>
  </si>
  <si>
    <t>First Capital Asset Management Limited</t>
  </si>
  <si>
    <t>First Capital Equity Fund (FCEF)</t>
  </si>
  <si>
    <t>First Capital Fixed income Fund</t>
  </si>
  <si>
    <t>First Capital Gilt Edged Fund</t>
  </si>
  <si>
    <t>First Capital Money Market Fund</t>
  </si>
  <si>
    <t>First Capital Wealth Fund</t>
  </si>
  <si>
    <t>Guardian Acuity Asset Management Limited</t>
  </si>
  <si>
    <t>Guardian Acuity Equity Fund</t>
  </si>
  <si>
    <t>Guardian Acuity Fixed Income Fund</t>
  </si>
  <si>
    <t>Guardian Acuity Money Market Gilt Fund</t>
  </si>
  <si>
    <t>Investrust Wealth Management Limited</t>
  </si>
  <si>
    <t>Investrust Gilt Edged Fund</t>
  </si>
  <si>
    <t>Investrust Growth Fund</t>
  </si>
  <si>
    <t>Investrust Income Fund</t>
  </si>
  <si>
    <t>Investrust Money Market Fund</t>
  </si>
  <si>
    <t>JB Financial (Pvt) Ltd</t>
  </si>
  <si>
    <t>JB Vantage Money Market Fund</t>
  </si>
  <si>
    <t>JB Vantage Short Term Gilt Fund</t>
  </si>
  <si>
    <t>JB Vantage Value Equity Fund</t>
  </si>
  <si>
    <t>National Asset Management Limited</t>
  </si>
  <si>
    <t>NAMAL Acuity Value Fund</t>
  </si>
  <si>
    <t>NAMAL GILT Fund</t>
  </si>
  <si>
    <t>NAMAL Growth Fund</t>
  </si>
  <si>
    <t>NAMAL High Yield Fund</t>
  </si>
  <si>
    <t>NAMAL Income Fund</t>
  </si>
  <si>
    <t>NAMAL IPO Fund</t>
  </si>
  <si>
    <t>NAMAL Money Market Fund</t>
  </si>
  <si>
    <t>National Equity Fund</t>
  </si>
  <si>
    <t>ndb-wealth</t>
  </si>
  <si>
    <t>NDB Wealth Gilt Edged Fund</t>
  </si>
  <si>
    <t>NDB Wealth Growth &amp; Income Fund</t>
  </si>
  <si>
    <t>NDB Wealth Growth Fund</t>
  </si>
  <si>
    <t>NDB Wealth Income Fund</t>
  </si>
  <si>
    <t>NDB Wealth Income Plus Fund</t>
  </si>
  <si>
    <t>NDB Wealth Islamic Money Plus Fund</t>
  </si>
  <si>
    <t>NDB Wealth Money Fund</t>
  </si>
  <si>
    <t>NDB Wealth Money Plus Fund</t>
  </si>
  <si>
    <t>Short Term LKR Treasury Fund</t>
  </si>
  <si>
    <t>Candor Growth Fund</t>
  </si>
  <si>
    <t>Candor Opportunities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</si>
</sst>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AEDF3"/>
      </patternFill>
    </fill>
    <fill>
      <patternFill patternType="solid">
        <fgColor rgb="FFB8CCE3"/>
      </patternFill>
    </fill>
  </fills>
  <borders count="7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4" xfId="0" applyFont="1" applyFill="1" applyBorder="1" applyAlignment="1">
      <alignment horizontal="left" vertical="top" wrapText="1" indent="3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right" vertical="top" wrapText="1"/>
    </xf>
    <xf numFmtId="43" fontId="2" fillId="3" borderId="1" xfId="1" applyFont="1" applyFill="1" applyBorder="1" applyAlignment="1">
      <alignment horizontal="right" vertical="top" wrapText="1"/>
    </xf>
    <xf numFmtId="43" fontId="4" fillId="3" borderId="1" xfId="1" applyFont="1" applyFill="1" applyBorder="1" applyAlignment="1">
      <alignment horizontal="right" vertical="top" wrapText="1"/>
    </xf>
    <xf numFmtId="43" fontId="4" fillId="0" borderId="1" xfId="1" applyFont="1" applyFill="1" applyBorder="1" applyAlignment="1">
      <alignment horizontal="right" vertical="top" wrapText="1"/>
    </xf>
    <xf numFmtId="43" fontId="2" fillId="0" borderId="5" xfId="1" applyFont="1" applyFill="1" applyBorder="1" applyAlignment="1">
      <alignment horizontal="right" vertical="top" wrapText="1"/>
    </xf>
    <xf numFmtId="43" fontId="5" fillId="0" borderId="1" xfId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center" vertical="top" wrapText="1"/>
    </xf>
    <xf numFmtId="166" fontId="2" fillId="0" borderId="5" xfId="1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right" vertical="top" indent="1"/>
    </xf>
    <xf numFmtId="166" fontId="2" fillId="0" borderId="1" xfId="1" applyNumberFormat="1" applyFont="1" applyFill="1" applyBorder="1" applyAlignment="1">
      <alignment horizontal="right" vertical="top" indent="1"/>
    </xf>
    <xf numFmtId="166" fontId="5" fillId="0" borderId="1" xfId="1" applyNumberFormat="1" applyFont="1" applyFill="1" applyBorder="1" applyAlignment="1">
      <alignment horizontal="right" vertical="top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A17" sqref="A17"/>
    </sheetView>
  </sheetViews>
  <sheetFormatPr defaultRowHeight="12.75" x14ac:dyDescent="0.2"/>
  <cols>
    <col min="1" max="1" width="41" customWidth="1"/>
    <col min="2" max="2" width="34.5" customWidth="1"/>
    <col min="3" max="3" width="11.33203125" customWidth="1"/>
    <col min="4" max="4" width="8.1640625" customWidth="1"/>
    <col min="5" max="5" width="11.1640625" customWidth="1"/>
    <col min="6" max="6" width="9.5" customWidth="1"/>
    <col min="7" max="7" width="10" customWidth="1"/>
    <col min="8" max="8" width="8.1640625" customWidth="1"/>
    <col min="9" max="9" width="12.6640625" customWidth="1"/>
    <col min="10" max="10" width="8.1640625" customWidth="1"/>
    <col min="11" max="11" width="13.1640625" customWidth="1"/>
    <col min="12" max="12" width="9.5" customWidth="1"/>
    <col min="13" max="13" width="15.1640625" customWidth="1"/>
    <col min="14" max="14" width="10.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10" customFormat="1" ht="12" customHeight="1" x14ac:dyDescent="0.2">
      <c r="A2" s="4"/>
      <c r="B2" s="5"/>
      <c r="C2" s="6" t="s">
        <v>1</v>
      </c>
      <c r="D2" s="7"/>
      <c r="E2" s="7"/>
      <c r="F2" s="7"/>
      <c r="G2" s="7"/>
      <c r="H2" s="7"/>
      <c r="I2" s="7"/>
      <c r="J2" s="8"/>
      <c r="K2" s="4"/>
      <c r="L2" s="9"/>
      <c r="M2" s="9"/>
      <c r="N2" s="5"/>
    </row>
    <row r="3" spans="1:14" s="10" customFormat="1" ht="12" customHeight="1" x14ac:dyDescent="0.2">
      <c r="A3" s="11"/>
      <c r="B3" s="12"/>
      <c r="C3" s="13" t="s">
        <v>2</v>
      </c>
      <c r="D3" s="14"/>
      <c r="E3" s="15" t="s">
        <v>3</v>
      </c>
      <c r="F3" s="16"/>
      <c r="G3" s="6" t="s">
        <v>4</v>
      </c>
      <c r="H3" s="8"/>
      <c r="I3" s="17" t="s">
        <v>5</v>
      </c>
      <c r="J3" s="18"/>
      <c r="K3" s="19" t="s">
        <v>6</v>
      </c>
      <c r="L3" s="20" t="s">
        <v>7</v>
      </c>
      <c r="M3" s="19" t="s">
        <v>8</v>
      </c>
      <c r="N3" s="19" t="s">
        <v>9</v>
      </c>
    </row>
    <row r="4" spans="1:14" s="10" customFormat="1" ht="12" customHeight="1" x14ac:dyDescent="0.2">
      <c r="A4" s="21" t="s">
        <v>10</v>
      </c>
      <c r="B4" s="21" t="s">
        <v>11</v>
      </c>
      <c r="C4" s="22" t="s">
        <v>12</v>
      </c>
      <c r="D4" s="23" t="s">
        <v>13</v>
      </c>
      <c r="E4" s="24" t="s">
        <v>12</v>
      </c>
      <c r="F4" s="22" t="s">
        <v>13</v>
      </c>
      <c r="G4" s="22" t="s">
        <v>12</v>
      </c>
      <c r="H4" s="23" t="s">
        <v>13</v>
      </c>
      <c r="I4" s="24" t="s">
        <v>12</v>
      </c>
      <c r="J4" s="23" t="s">
        <v>13</v>
      </c>
      <c r="K4" s="25"/>
      <c r="L4" s="26"/>
      <c r="M4" s="25"/>
      <c r="N4" s="25"/>
    </row>
    <row r="5" spans="1:14" s="10" customFormat="1" ht="12" customHeight="1" x14ac:dyDescent="0.2">
      <c r="A5" s="27" t="s">
        <v>14</v>
      </c>
      <c r="B5" s="27" t="s">
        <v>15</v>
      </c>
      <c r="C5" s="30">
        <v>0</v>
      </c>
      <c r="D5" s="30">
        <f t="shared" ref="D5:J48" si="0">C5/$K5*100</f>
        <v>0</v>
      </c>
      <c r="E5" s="30">
        <v>146.51</v>
      </c>
      <c r="F5" s="30">
        <f t="shared" si="0"/>
        <v>100.3012254398576</v>
      </c>
      <c r="G5" s="30">
        <v>0.15</v>
      </c>
      <c r="H5" s="30">
        <f t="shared" si="0"/>
        <v>0.10269049086054631</v>
      </c>
      <c r="I5" s="30">
        <v>146.66</v>
      </c>
      <c r="J5" s="30">
        <f t="shared" si="0"/>
        <v>100.40391593071816</v>
      </c>
      <c r="K5" s="30">
        <v>146.07</v>
      </c>
      <c r="L5" s="30">
        <v>15.58</v>
      </c>
      <c r="M5" s="30">
        <v>9.3800000000000008</v>
      </c>
      <c r="N5" s="37">
        <v>52</v>
      </c>
    </row>
    <row r="6" spans="1:14" s="10" customFormat="1" ht="12" customHeight="1" x14ac:dyDescent="0.2">
      <c r="A6" s="27" t="s">
        <v>14</v>
      </c>
      <c r="B6" s="27" t="s">
        <v>16</v>
      </c>
      <c r="C6" s="30">
        <v>6.22</v>
      </c>
      <c r="D6" s="30">
        <f t="shared" si="0"/>
        <v>118.92925430210323</v>
      </c>
      <c r="E6" s="30">
        <v>0</v>
      </c>
      <c r="F6" s="30">
        <f t="shared" si="0"/>
        <v>0</v>
      </c>
      <c r="G6" s="30">
        <v>0.22</v>
      </c>
      <c r="H6" s="30">
        <f t="shared" si="0"/>
        <v>4.2065009560229436</v>
      </c>
      <c r="I6" s="30">
        <v>6.44</v>
      </c>
      <c r="J6" s="30">
        <f t="shared" si="0"/>
        <v>123.1357552581262</v>
      </c>
      <c r="K6" s="30">
        <v>5.23</v>
      </c>
      <c r="L6" s="30">
        <v>6.31</v>
      </c>
      <c r="M6" s="30">
        <v>0.83</v>
      </c>
      <c r="N6" s="37">
        <v>54</v>
      </c>
    </row>
    <row r="7" spans="1:14" s="10" customFormat="1" ht="12" customHeight="1" x14ac:dyDescent="0.2">
      <c r="A7" s="28" t="s">
        <v>17</v>
      </c>
      <c r="B7" s="28" t="s">
        <v>18</v>
      </c>
      <c r="C7" s="31">
        <v>305.13</v>
      </c>
      <c r="D7" s="31">
        <f t="shared" si="0"/>
        <v>97.308415983671907</v>
      </c>
      <c r="E7" s="31">
        <v>9.9499999999999993</v>
      </c>
      <c r="F7" s="31">
        <f t="shared" si="0"/>
        <v>3.173135185126128</v>
      </c>
      <c r="G7" s="31">
        <v>0.43</v>
      </c>
      <c r="H7" s="31">
        <f t="shared" si="0"/>
        <v>0.13713046528685779</v>
      </c>
      <c r="I7" s="31">
        <v>315.5</v>
      </c>
      <c r="J7" s="31">
        <f t="shared" si="0"/>
        <v>100.61549255349682</v>
      </c>
      <c r="K7" s="31">
        <v>313.57</v>
      </c>
      <c r="L7" s="31">
        <v>9.5399999999999991</v>
      </c>
      <c r="M7" s="31">
        <v>32.869999999999997</v>
      </c>
      <c r="N7" s="38">
        <v>54</v>
      </c>
    </row>
    <row r="8" spans="1:14" s="10" customFormat="1" ht="12" customHeight="1" x14ac:dyDescent="0.2">
      <c r="A8" s="28" t="s">
        <v>17</v>
      </c>
      <c r="B8" s="28" t="s">
        <v>19</v>
      </c>
      <c r="C8" s="32">
        <v>0</v>
      </c>
      <c r="D8" s="31">
        <f t="shared" si="0"/>
        <v>0</v>
      </c>
      <c r="E8" s="31">
        <v>989.09</v>
      </c>
      <c r="F8" s="31">
        <f t="shared" si="0"/>
        <v>100.08094789990794</v>
      </c>
      <c r="G8" s="32">
        <v>0</v>
      </c>
      <c r="H8" s="31">
        <f t="shared" si="0"/>
        <v>0</v>
      </c>
      <c r="I8" s="31">
        <v>989.09</v>
      </c>
      <c r="J8" s="31">
        <f t="shared" si="0"/>
        <v>100.08094789990794</v>
      </c>
      <c r="K8" s="31">
        <v>988.29</v>
      </c>
      <c r="L8" s="31">
        <v>11.14</v>
      </c>
      <c r="M8" s="31">
        <v>88.69</v>
      </c>
      <c r="N8" s="38">
        <v>58</v>
      </c>
    </row>
    <row r="9" spans="1:14" s="10" customFormat="1" ht="12" customHeight="1" x14ac:dyDescent="0.2">
      <c r="A9" s="28" t="s">
        <v>17</v>
      </c>
      <c r="B9" s="28" t="s">
        <v>20</v>
      </c>
      <c r="C9" s="32">
        <v>0</v>
      </c>
      <c r="D9" s="31">
        <f t="shared" si="0"/>
        <v>0</v>
      </c>
      <c r="E9" s="31">
        <v>408.45</v>
      </c>
      <c r="F9" s="31">
        <f t="shared" si="0"/>
        <v>100.19624678032626</v>
      </c>
      <c r="G9" s="32">
        <v>0</v>
      </c>
      <c r="H9" s="31">
        <f t="shared" si="0"/>
        <v>0</v>
      </c>
      <c r="I9" s="31">
        <v>408.45</v>
      </c>
      <c r="J9" s="31">
        <f t="shared" si="0"/>
        <v>100.19624678032626</v>
      </c>
      <c r="K9" s="31">
        <v>407.65</v>
      </c>
      <c r="L9" s="31">
        <v>10.79</v>
      </c>
      <c r="M9" s="31">
        <v>37.78</v>
      </c>
      <c r="N9" s="38">
        <v>55</v>
      </c>
    </row>
    <row r="10" spans="1:14" s="10" customFormat="1" ht="12" customHeight="1" x14ac:dyDescent="0.2">
      <c r="A10" s="27" t="s">
        <v>21</v>
      </c>
      <c r="B10" s="27" t="s">
        <v>22</v>
      </c>
      <c r="C10" s="33">
        <v>0</v>
      </c>
      <c r="D10" s="30">
        <f t="shared" ref="D10:D17" si="1">C10/$K10*100</f>
        <v>0</v>
      </c>
      <c r="E10" s="30">
        <v>16540.82</v>
      </c>
      <c r="F10" s="30">
        <f t="shared" si="0"/>
        <v>100.06382230901249</v>
      </c>
      <c r="G10" s="30">
        <v>0.94</v>
      </c>
      <c r="H10" s="30">
        <f t="shared" si="0"/>
        <v>5.6865374854736181E-3</v>
      </c>
      <c r="I10" s="30">
        <v>16541.759999999998</v>
      </c>
      <c r="J10" s="30">
        <f t="shared" si="0"/>
        <v>100.06950884649797</v>
      </c>
      <c r="K10" s="30">
        <v>16530.27</v>
      </c>
      <c r="L10" s="30">
        <v>11.4</v>
      </c>
      <c r="M10" s="30">
        <v>1450.6</v>
      </c>
      <c r="N10" s="37">
        <v>625</v>
      </c>
    </row>
    <row r="11" spans="1:14" s="10" customFormat="1" ht="12" customHeight="1" x14ac:dyDescent="0.2">
      <c r="A11" s="27" t="s">
        <v>21</v>
      </c>
      <c r="B11" s="27" t="s">
        <v>23</v>
      </c>
      <c r="C11" s="33">
        <v>0</v>
      </c>
      <c r="D11" s="30">
        <f t="shared" si="1"/>
        <v>0</v>
      </c>
      <c r="E11" s="30">
        <v>12053.6</v>
      </c>
      <c r="F11" s="30">
        <f t="shared" si="0"/>
        <v>95.845293851034896</v>
      </c>
      <c r="G11" s="30">
        <v>531.30999999999995</v>
      </c>
      <c r="H11" s="30">
        <f t="shared" si="0"/>
        <v>4.2247596631706168</v>
      </c>
      <c r="I11" s="30">
        <v>12584.91</v>
      </c>
      <c r="J11" s="30">
        <f t="shared" si="0"/>
        <v>100.0700535142055</v>
      </c>
      <c r="K11" s="30">
        <v>12576.1</v>
      </c>
      <c r="L11" s="30">
        <v>11.53</v>
      </c>
      <c r="M11" s="30">
        <v>1090.8800000000001</v>
      </c>
      <c r="N11" s="37">
        <v>1419</v>
      </c>
    </row>
    <row r="12" spans="1:14" s="10" customFormat="1" ht="12" customHeight="1" x14ac:dyDescent="0.2">
      <c r="A12" s="27" t="s">
        <v>21</v>
      </c>
      <c r="B12" s="27" t="s">
        <v>24</v>
      </c>
      <c r="C12" s="30">
        <v>1.95</v>
      </c>
      <c r="D12" s="30">
        <f t="shared" si="1"/>
        <v>2.5807305452620435</v>
      </c>
      <c r="E12" s="30">
        <v>73.47</v>
      </c>
      <c r="F12" s="30">
        <f t="shared" si="0"/>
        <v>97.23398623610376</v>
      </c>
      <c r="G12" s="30">
        <v>0.43</v>
      </c>
      <c r="H12" s="30">
        <f t="shared" si="0"/>
        <v>0.56908417151932233</v>
      </c>
      <c r="I12" s="30">
        <v>75.849999999999994</v>
      </c>
      <c r="J12" s="30">
        <f t="shared" si="0"/>
        <v>100.38380095288511</v>
      </c>
      <c r="K12" s="30">
        <v>75.56</v>
      </c>
      <c r="L12" s="30">
        <v>10.37</v>
      </c>
      <c r="M12" s="30">
        <v>7.29</v>
      </c>
      <c r="N12" s="37">
        <v>277</v>
      </c>
    </row>
    <row r="13" spans="1:14" s="10" customFormat="1" ht="12" customHeight="1" x14ac:dyDescent="0.2">
      <c r="A13" s="28" t="s">
        <v>25</v>
      </c>
      <c r="B13" s="28" t="s">
        <v>26</v>
      </c>
      <c r="C13" s="31">
        <v>115.23</v>
      </c>
      <c r="D13" s="31">
        <f t="shared" si="1"/>
        <v>48.160996405583887</v>
      </c>
      <c r="E13" s="31">
        <v>119.44</v>
      </c>
      <c r="F13" s="31">
        <f t="shared" si="0"/>
        <v>49.920588481150212</v>
      </c>
      <c r="G13" s="31">
        <v>6.4</v>
      </c>
      <c r="H13" s="31">
        <f t="shared" si="0"/>
        <v>2.674914319150715</v>
      </c>
      <c r="I13" s="31">
        <v>241.06</v>
      </c>
      <c r="J13" s="31">
        <f t="shared" si="0"/>
        <v>100.75231965226115</v>
      </c>
      <c r="K13" s="31">
        <v>239.26</v>
      </c>
      <c r="L13" s="31">
        <v>10.5</v>
      </c>
      <c r="M13" s="31">
        <v>22.97</v>
      </c>
      <c r="N13" s="38">
        <v>52</v>
      </c>
    </row>
    <row r="14" spans="1:14" s="10" customFormat="1" ht="12" customHeight="1" x14ac:dyDescent="0.2">
      <c r="A14" s="28" t="s">
        <v>25</v>
      </c>
      <c r="B14" s="28" t="s">
        <v>27</v>
      </c>
      <c r="C14" s="31">
        <v>0</v>
      </c>
      <c r="D14" s="31">
        <f t="shared" si="1"/>
        <v>0</v>
      </c>
      <c r="E14" s="31">
        <v>96.6</v>
      </c>
      <c r="F14" s="31">
        <f t="shared" si="0"/>
        <v>97.271171080455133</v>
      </c>
      <c r="G14" s="31">
        <v>2.86</v>
      </c>
      <c r="H14" s="31">
        <f t="shared" si="0"/>
        <v>2.8798711106635784</v>
      </c>
      <c r="I14" s="31">
        <v>99.46</v>
      </c>
      <c r="J14" s="31">
        <f t="shared" si="0"/>
        <v>100.15104219111871</v>
      </c>
      <c r="K14" s="31">
        <v>99.31</v>
      </c>
      <c r="L14" s="31">
        <v>10.17</v>
      </c>
      <c r="M14" s="31">
        <v>9.77</v>
      </c>
      <c r="N14" s="38">
        <v>88</v>
      </c>
    </row>
    <row r="15" spans="1:14" s="10" customFormat="1" ht="12" customHeight="1" x14ac:dyDescent="0.2">
      <c r="A15" s="28" t="s">
        <v>25</v>
      </c>
      <c r="B15" s="28" t="s">
        <v>102</v>
      </c>
      <c r="C15" s="31">
        <v>303.14400000000001</v>
      </c>
      <c r="D15" s="31">
        <f t="shared" si="1"/>
        <v>81.373949083568661</v>
      </c>
      <c r="E15" s="31">
        <v>71.072999999999993</v>
      </c>
      <c r="F15" s="31">
        <f t="shared" si="0"/>
        <v>19.078361053547077</v>
      </c>
      <c r="G15" s="31">
        <v>2.4039999999999999</v>
      </c>
      <c r="H15" s="31">
        <f t="shared" si="0"/>
        <v>0.64531369117283888</v>
      </c>
      <c r="I15" s="31">
        <v>376.62099999999998</v>
      </c>
      <c r="J15" s="31">
        <f t="shared" si="0"/>
        <v>101.09762382828858</v>
      </c>
      <c r="K15" s="31">
        <v>372.53199999999998</v>
      </c>
      <c r="L15" s="31">
        <v>14.82</v>
      </c>
      <c r="M15" s="31">
        <v>25.134</v>
      </c>
      <c r="N15" s="38">
        <v>69</v>
      </c>
    </row>
    <row r="16" spans="1:14" s="10" customFormat="1" ht="12" customHeight="1" x14ac:dyDescent="0.2">
      <c r="A16" s="28" t="s">
        <v>25</v>
      </c>
      <c r="B16" s="28" t="s">
        <v>28</v>
      </c>
      <c r="C16" s="31">
        <v>0</v>
      </c>
      <c r="D16" s="31">
        <f t="shared" si="1"/>
        <v>0</v>
      </c>
      <c r="E16" s="31">
        <v>776.92</v>
      </c>
      <c r="F16" s="31">
        <f t="shared" si="0"/>
        <v>98.700374769738929</v>
      </c>
      <c r="G16" s="31">
        <v>10.77</v>
      </c>
      <c r="H16" s="31">
        <f t="shared" si="0"/>
        <v>1.3682271485739694</v>
      </c>
      <c r="I16" s="31">
        <v>787.69</v>
      </c>
      <c r="J16" s="31">
        <f t="shared" si="0"/>
        <v>100.06860191831291</v>
      </c>
      <c r="K16" s="31">
        <v>787.15</v>
      </c>
      <c r="L16" s="31">
        <v>10.6</v>
      </c>
      <c r="M16" s="31">
        <v>64.36</v>
      </c>
      <c r="N16" s="38">
        <v>108</v>
      </c>
    </row>
    <row r="17" spans="1:14" s="10" customFormat="1" ht="12" customHeight="1" x14ac:dyDescent="0.2">
      <c r="A17" s="28" t="s">
        <v>25</v>
      </c>
      <c r="B17" s="28" t="s">
        <v>103</v>
      </c>
      <c r="C17" s="31">
        <v>344.46300000000002</v>
      </c>
      <c r="D17" s="31">
        <f t="shared" si="1"/>
        <v>65.642758321041867</v>
      </c>
      <c r="E17" s="31">
        <v>197.13200000000001</v>
      </c>
      <c r="F17" s="31">
        <f t="shared" si="0"/>
        <v>37.566554995293032</v>
      </c>
      <c r="G17" s="31">
        <v>4.7720000000000002</v>
      </c>
      <c r="H17" s="31">
        <f t="shared" si="0"/>
        <v>0.90937848973042612</v>
      </c>
      <c r="I17" s="31">
        <v>546.36699999999996</v>
      </c>
      <c r="J17" s="31">
        <f t="shared" si="0"/>
        <v>104.1186918060653</v>
      </c>
      <c r="K17" s="31">
        <v>524.75400000000002</v>
      </c>
      <c r="L17" s="31">
        <v>10.392197247252204</v>
      </c>
      <c r="M17" s="31">
        <v>50.494999999999997</v>
      </c>
      <c r="N17" s="38"/>
    </row>
    <row r="18" spans="1:14" s="10" customFormat="1" ht="12" customHeight="1" x14ac:dyDescent="0.2">
      <c r="A18" s="27" t="s">
        <v>29</v>
      </c>
      <c r="B18" s="27" t="s">
        <v>30</v>
      </c>
      <c r="C18" s="30">
        <v>1.51</v>
      </c>
      <c r="D18" s="30">
        <f t="shared" ref="D18:D34" si="2">C18/$K18*100</f>
        <v>4.7860538827258319</v>
      </c>
      <c r="E18" s="30">
        <v>30.79</v>
      </c>
      <c r="F18" s="30">
        <f t="shared" ref="F18:F34" si="3">E18/$K18*100</f>
        <v>97.591125198098254</v>
      </c>
      <c r="G18" s="30">
        <v>0.26</v>
      </c>
      <c r="H18" s="30">
        <f t="shared" si="0"/>
        <v>0.82408874801901744</v>
      </c>
      <c r="I18" s="30">
        <v>32.56</v>
      </c>
      <c r="J18" s="30">
        <f t="shared" si="0"/>
        <v>103.20126782884311</v>
      </c>
      <c r="K18" s="30">
        <v>31.55</v>
      </c>
      <c r="L18" s="30">
        <v>11.37</v>
      </c>
      <c r="M18" s="30">
        <v>2.77</v>
      </c>
      <c r="N18" s="37">
        <v>62</v>
      </c>
    </row>
    <row r="19" spans="1:14" s="10" customFormat="1" ht="12" customHeight="1" x14ac:dyDescent="0.2">
      <c r="A19" s="27" t="s">
        <v>29</v>
      </c>
      <c r="B19" s="27" t="s">
        <v>31</v>
      </c>
      <c r="C19" s="30">
        <v>0</v>
      </c>
      <c r="D19" s="30">
        <f t="shared" si="2"/>
        <v>0</v>
      </c>
      <c r="E19" s="30">
        <v>296.5</v>
      </c>
      <c r="F19" s="30">
        <f t="shared" si="3"/>
        <v>100.0371132629306</v>
      </c>
      <c r="G19" s="30">
        <v>0.23</v>
      </c>
      <c r="H19" s="30">
        <f t="shared" si="0"/>
        <v>7.7600458854887144E-2</v>
      </c>
      <c r="I19" s="30">
        <v>296.74</v>
      </c>
      <c r="J19" s="30">
        <f t="shared" si="0"/>
        <v>100.11808765477919</v>
      </c>
      <c r="K19" s="30">
        <v>296.39</v>
      </c>
      <c r="L19" s="30">
        <v>13.42</v>
      </c>
      <c r="M19" s="30">
        <v>22.09</v>
      </c>
      <c r="N19" s="37">
        <v>58</v>
      </c>
    </row>
    <row r="20" spans="1:14" s="10" customFormat="1" ht="12" customHeight="1" x14ac:dyDescent="0.2">
      <c r="A20" s="27" t="s">
        <v>29</v>
      </c>
      <c r="B20" s="27" t="s">
        <v>32</v>
      </c>
      <c r="C20" s="30">
        <v>0</v>
      </c>
      <c r="D20" s="30">
        <f t="shared" si="2"/>
        <v>0</v>
      </c>
      <c r="E20" s="30">
        <v>3174.7</v>
      </c>
      <c r="F20" s="30">
        <f t="shared" si="3"/>
        <v>99.909993831745098</v>
      </c>
      <c r="G20" s="30">
        <v>2.99</v>
      </c>
      <c r="H20" s="30">
        <f t="shared" si="0"/>
        <v>9.4097357721018654E-2</v>
      </c>
      <c r="I20" s="30">
        <v>3177.69</v>
      </c>
      <c r="J20" s="30">
        <f t="shared" si="0"/>
        <v>100.00409118946614</v>
      </c>
      <c r="K20" s="30">
        <v>3177.56</v>
      </c>
      <c r="L20" s="30">
        <v>13.25</v>
      </c>
      <c r="M20" s="30">
        <v>239.83</v>
      </c>
      <c r="N20" s="37">
        <v>60</v>
      </c>
    </row>
    <row r="21" spans="1:14" s="10" customFormat="1" ht="12" customHeight="1" x14ac:dyDescent="0.2">
      <c r="A21" s="27" t="s">
        <v>29</v>
      </c>
      <c r="B21" s="27" t="s">
        <v>33</v>
      </c>
      <c r="C21" s="30">
        <v>0</v>
      </c>
      <c r="D21" s="30">
        <f t="shared" si="2"/>
        <v>0</v>
      </c>
      <c r="E21" s="30">
        <v>0</v>
      </c>
      <c r="F21" s="30">
        <f t="shared" si="3"/>
        <v>0</v>
      </c>
      <c r="G21" s="30">
        <v>0.01</v>
      </c>
      <c r="H21" s="30">
        <f t="shared" si="0"/>
        <v>100</v>
      </c>
      <c r="I21" s="30">
        <v>0.01</v>
      </c>
      <c r="J21" s="30">
        <f t="shared" si="0"/>
        <v>100</v>
      </c>
      <c r="K21" s="30">
        <v>0.01</v>
      </c>
      <c r="L21" s="30">
        <v>10.9</v>
      </c>
      <c r="M21" s="30">
        <v>0</v>
      </c>
      <c r="N21" s="37">
        <v>50</v>
      </c>
    </row>
    <row r="22" spans="1:14" s="10" customFormat="1" ht="12" customHeight="1" x14ac:dyDescent="0.2">
      <c r="A22" s="27" t="s">
        <v>29</v>
      </c>
      <c r="B22" s="27" t="s">
        <v>34</v>
      </c>
      <c r="C22" s="30">
        <v>0</v>
      </c>
      <c r="D22" s="30">
        <f t="shared" si="2"/>
        <v>0</v>
      </c>
      <c r="E22" s="30">
        <v>2491.1</v>
      </c>
      <c r="F22" s="30">
        <f t="shared" si="3"/>
        <v>99.858095757303659</v>
      </c>
      <c r="G22" s="30">
        <v>3.6</v>
      </c>
      <c r="H22" s="30">
        <f t="shared" si="0"/>
        <v>0.14430939935221115</v>
      </c>
      <c r="I22" s="30">
        <v>2494.6999999999998</v>
      </c>
      <c r="J22" s="30">
        <f t="shared" si="0"/>
        <v>100.00240515665585</v>
      </c>
      <c r="K22" s="30">
        <v>2494.64</v>
      </c>
      <c r="L22" s="30">
        <v>11.26</v>
      </c>
      <c r="M22" s="30">
        <v>221.61</v>
      </c>
      <c r="N22" s="37">
        <v>75</v>
      </c>
    </row>
    <row r="23" spans="1:14" s="10" customFormat="1" ht="12" customHeight="1" x14ac:dyDescent="0.2">
      <c r="A23" s="27" t="s">
        <v>29</v>
      </c>
      <c r="B23" s="27" t="s">
        <v>35</v>
      </c>
      <c r="C23" s="30">
        <v>0</v>
      </c>
      <c r="D23" s="30">
        <f t="shared" si="2"/>
        <v>0</v>
      </c>
      <c r="E23" s="30">
        <v>500.97</v>
      </c>
      <c r="F23" s="30">
        <f t="shared" si="3"/>
        <v>100.00399241441262</v>
      </c>
      <c r="G23" s="30">
        <v>0</v>
      </c>
      <c r="H23" s="30">
        <f t="shared" si="0"/>
        <v>0</v>
      </c>
      <c r="I23" s="30">
        <v>500.98</v>
      </c>
      <c r="J23" s="30">
        <f t="shared" si="0"/>
        <v>100.00598862161894</v>
      </c>
      <c r="K23" s="30">
        <v>500.95</v>
      </c>
      <c r="L23" s="30">
        <v>14.26</v>
      </c>
      <c r="M23" s="30">
        <v>35.14</v>
      </c>
      <c r="N23" s="37">
        <v>58</v>
      </c>
    </row>
    <row r="24" spans="1:14" s="10" customFormat="1" ht="12" customHeight="1" x14ac:dyDescent="0.2">
      <c r="A24" s="27" t="s">
        <v>29</v>
      </c>
      <c r="B24" s="27" t="s">
        <v>36</v>
      </c>
      <c r="C24" s="30">
        <v>0</v>
      </c>
      <c r="D24" s="30">
        <f t="shared" si="2"/>
        <v>0</v>
      </c>
      <c r="E24" s="30">
        <v>10933.15</v>
      </c>
      <c r="F24" s="30">
        <f t="shared" si="3"/>
        <v>99.724172906372942</v>
      </c>
      <c r="G24" s="30">
        <v>25.44</v>
      </c>
      <c r="H24" s="30">
        <f t="shared" si="0"/>
        <v>0.2320450152735605</v>
      </c>
      <c r="I24" s="30">
        <v>10958.59</v>
      </c>
      <c r="J24" s="30">
        <f t="shared" si="0"/>
        <v>99.956217921646513</v>
      </c>
      <c r="K24" s="30">
        <v>10963.39</v>
      </c>
      <c r="L24" s="30">
        <v>16</v>
      </c>
      <c r="M24" s="30">
        <v>685.01</v>
      </c>
      <c r="N24" s="37">
        <v>271</v>
      </c>
    </row>
    <row r="25" spans="1:14" s="10" customFormat="1" ht="12" customHeight="1" x14ac:dyDescent="0.2">
      <c r="A25" s="27" t="s">
        <v>29</v>
      </c>
      <c r="B25" s="27" t="s">
        <v>37</v>
      </c>
      <c r="C25" s="30">
        <v>0</v>
      </c>
      <c r="D25" s="30">
        <f t="shared" si="2"/>
        <v>0</v>
      </c>
      <c r="E25" s="30">
        <v>156.69999999999999</v>
      </c>
      <c r="F25" s="30">
        <f t="shared" si="3"/>
        <v>99.936224489795904</v>
      </c>
      <c r="G25" s="30">
        <v>0.3</v>
      </c>
      <c r="H25" s="30">
        <f t="shared" si="0"/>
        <v>0.19132653061224486</v>
      </c>
      <c r="I25" s="30">
        <v>157</v>
      </c>
      <c r="J25" s="30">
        <f t="shared" si="0"/>
        <v>100.12755102040816</v>
      </c>
      <c r="K25" s="30">
        <v>156.80000000000001</v>
      </c>
      <c r="L25" s="30">
        <v>11.87</v>
      </c>
      <c r="M25" s="30">
        <v>13.21</v>
      </c>
      <c r="N25" s="37">
        <v>58</v>
      </c>
    </row>
    <row r="26" spans="1:14" s="10" customFormat="1" ht="12" customHeight="1" x14ac:dyDescent="0.2">
      <c r="A26" s="27" t="s">
        <v>29</v>
      </c>
      <c r="B26" s="27" t="s">
        <v>38</v>
      </c>
      <c r="C26" s="30">
        <v>0</v>
      </c>
      <c r="D26" s="30">
        <f t="shared" si="2"/>
        <v>0</v>
      </c>
      <c r="E26" s="30">
        <v>1456.42</v>
      </c>
      <c r="F26" s="30">
        <f t="shared" si="3"/>
        <v>99.962936525367894</v>
      </c>
      <c r="G26" s="30">
        <v>5.37</v>
      </c>
      <c r="H26" s="30">
        <f t="shared" si="0"/>
        <v>0.36857566439710082</v>
      </c>
      <c r="I26" s="30">
        <v>1461.79</v>
      </c>
      <c r="J26" s="30">
        <f t="shared" si="0"/>
        <v>100.33151218976499</v>
      </c>
      <c r="K26" s="30">
        <v>1456.96</v>
      </c>
      <c r="L26" s="30">
        <v>12.16</v>
      </c>
      <c r="M26" s="30">
        <v>119.82</v>
      </c>
      <c r="N26" s="37">
        <v>121</v>
      </c>
    </row>
    <row r="27" spans="1:14" s="10" customFormat="1" ht="12" customHeight="1" x14ac:dyDescent="0.2">
      <c r="A27" s="27" t="s">
        <v>29</v>
      </c>
      <c r="B27" s="27" t="s">
        <v>39</v>
      </c>
      <c r="C27" s="30">
        <v>0</v>
      </c>
      <c r="D27" s="30">
        <f t="shared" si="2"/>
        <v>0</v>
      </c>
      <c r="E27" s="30">
        <v>290.89</v>
      </c>
      <c r="F27" s="30">
        <f t="shared" si="3"/>
        <v>99.794161034683853</v>
      </c>
      <c r="G27" s="30">
        <v>0.81</v>
      </c>
      <c r="H27" s="30">
        <f t="shared" si="0"/>
        <v>0.27788260317678137</v>
      </c>
      <c r="I27" s="30">
        <v>291.7</v>
      </c>
      <c r="J27" s="30">
        <f t="shared" si="0"/>
        <v>100.07204363786065</v>
      </c>
      <c r="K27" s="30">
        <v>291.49</v>
      </c>
      <c r="L27" s="30">
        <v>13.72</v>
      </c>
      <c r="M27" s="30">
        <v>21.24</v>
      </c>
      <c r="N27" s="37">
        <v>57</v>
      </c>
    </row>
    <row r="28" spans="1:14" s="10" customFormat="1" ht="12" customHeight="1" x14ac:dyDescent="0.2">
      <c r="A28" s="27" t="s">
        <v>29</v>
      </c>
      <c r="B28" s="27" t="s">
        <v>40</v>
      </c>
      <c r="C28" s="30">
        <v>247.06</v>
      </c>
      <c r="D28" s="30">
        <f t="shared" si="2"/>
        <v>80.344715447154471</v>
      </c>
      <c r="E28" s="30">
        <v>68.75</v>
      </c>
      <c r="F28" s="30">
        <f t="shared" si="3"/>
        <v>22.35772357723577</v>
      </c>
      <c r="G28" s="30">
        <v>1.72</v>
      </c>
      <c r="H28" s="30">
        <f t="shared" si="0"/>
        <v>0.55934959349593494</v>
      </c>
      <c r="I28" s="30">
        <v>317.52999999999997</v>
      </c>
      <c r="J28" s="30">
        <f t="shared" si="0"/>
        <v>103.26178861788617</v>
      </c>
      <c r="K28" s="30">
        <v>307.5</v>
      </c>
      <c r="L28" s="30">
        <v>16.059999999999999</v>
      </c>
      <c r="M28" s="30">
        <v>19.149999999999999</v>
      </c>
      <c r="N28" s="37">
        <v>56</v>
      </c>
    </row>
    <row r="29" spans="1:14" s="10" customFormat="1" ht="12" customHeight="1" x14ac:dyDescent="0.2">
      <c r="A29" s="28" t="s">
        <v>41</v>
      </c>
      <c r="B29" s="28" t="s">
        <v>42</v>
      </c>
      <c r="C29" s="31">
        <v>1154.33</v>
      </c>
      <c r="D29" s="31">
        <f t="shared" si="2"/>
        <v>95.951888149090209</v>
      </c>
      <c r="E29" s="31">
        <v>48.23</v>
      </c>
      <c r="F29" s="31">
        <f t="shared" si="3"/>
        <v>4.0090438309934084</v>
      </c>
      <c r="G29" s="31">
        <v>16.920000000000002</v>
      </c>
      <c r="H29" s="31">
        <f t="shared" si="0"/>
        <v>1.4064487169896014</v>
      </c>
      <c r="I29" s="31">
        <v>1219.48</v>
      </c>
      <c r="J29" s="31">
        <f t="shared" si="0"/>
        <v>101.36738069707323</v>
      </c>
      <c r="K29" s="31">
        <v>1203.03</v>
      </c>
      <c r="L29" s="31">
        <v>71</v>
      </c>
      <c r="M29" s="31">
        <v>16.940000000000001</v>
      </c>
      <c r="N29" s="38">
        <v>1954</v>
      </c>
    </row>
    <row r="30" spans="1:14" s="10" customFormat="1" ht="12" customHeight="1" x14ac:dyDescent="0.2">
      <c r="A30" s="28" t="s">
        <v>41</v>
      </c>
      <c r="B30" s="28" t="s">
        <v>43</v>
      </c>
      <c r="C30" s="32">
        <v>0</v>
      </c>
      <c r="D30" s="31">
        <f t="shared" si="2"/>
        <v>0</v>
      </c>
      <c r="E30" s="31">
        <v>2.1</v>
      </c>
      <c r="F30" s="31">
        <f t="shared" si="3"/>
        <v>108.24742268041238</v>
      </c>
      <c r="G30" s="31">
        <v>0.18</v>
      </c>
      <c r="H30" s="31">
        <f t="shared" si="0"/>
        <v>9.2783505154639183</v>
      </c>
      <c r="I30" s="31">
        <v>2.2799999999999998</v>
      </c>
      <c r="J30" s="31">
        <f t="shared" si="0"/>
        <v>117.52577319587627</v>
      </c>
      <c r="K30" s="31">
        <v>1.94</v>
      </c>
      <c r="L30" s="31">
        <v>10.19</v>
      </c>
      <c r="M30" s="31">
        <v>0.19</v>
      </c>
      <c r="N30" s="38">
        <v>217</v>
      </c>
    </row>
    <row r="31" spans="1:14" s="10" customFormat="1" ht="12" customHeight="1" x14ac:dyDescent="0.2">
      <c r="A31" s="28" t="s">
        <v>41</v>
      </c>
      <c r="B31" s="28" t="s">
        <v>44</v>
      </c>
      <c r="C31" s="32">
        <v>0</v>
      </c>
      <c r="D31" s="31">
        <f t="shared" si="2"/>
        <v>0</v>
      </c>
      <c r="E31" s="31">
        <v>500.94</v>
      </c>
      <c r="F31" s="31">
        <f t="shared" si="3"/>
        <v>99.162658115089968</v>
      </c>
      <c r="G31" s="31">
        <v>4.53</v>
      </c>
      <c r="H31" s="31">
        <f t="shared" si="0"/>
        <v>0.89672783419442958</v>
      </c>
      <c r="I31" s="31">
        <v>505.47</v>
      </c>
      <c r="J31" s="31">
        <f t="shared" si="0"/>
        <v>100.0593859492844</v>
      </c>
      <c r="K31" s="31">
        <v>505.17</v>
      </c>
      <c r="L31" s="31">
        <v>10.33</v>
      </c>
      <c r="M31" s="31">
        <v>48.9</v>
      </c>
      <c r="N31" s="38">
        <v>52</v>
      </c>
    </row>
    <row r="32" spans="1:14" s="10" customFormat="1" ht="12" customHeight="1" x14ac:dyDescent="0.2">
      <c r="A32" s="28" t="s">
        <v>41</v>
      </c>
      <c r="B32" s="28" t="s">
        <v>45</v>
      </c>
      <c r="C32" s="32">
        <v>0</v>
      </c>
      <c r="D32" s="31">
        <f t="shared" si="2"/>
        <v>0</v>
      </c>
      <c r="E32" s="31">
        <v>2109.06</v>
      </c>
      <c r="F32" s="31">
        <f t="shared" si="3"/>
        <v>99.548293000665524</v>
      </c>
      <c r="G32" s="31">
        <v>78.33</v>
      </c>
      <c r="H32" s="31">
        <f t="shared" si="0"/>
        <v>3.6972005494116478</v>
      </c>
      <c r="I32" s="31">
        <v>2187.4</v>
      </c>
      <c r="J32" s="31">
        <f t="shared" si="0"/>
        <v>103.24596555321128</v>
      </c>
      <c r="K32" s="31">
        <v>2118.63</v>
      </c>
      <c r="L32" s="31">
        <v>10.35</v>
      </c>
      <c r="M32" s="31">
        <v>204.7</v>
      </c>
      <c r="N32" s="38">
        <v>288</v>
      </c>
    </row>
    <row r="33" spans="1:14" s="10" customFormat="1" ht="12" customHeight="1" x14ac:dyDescent="0.2">
      <c r="A33" s="28" t="s">
        <v>41</v>
      </c>
      <c r="B33" s="28" t="s">
        <v>46</v>
      </c>
      <c r="C33" s="32">
        <v>0</v>
      </c>
      <c r="D33" s="31">
        <f t="shared" si="2"/>
        <v>0</v>
      </c>
      <c r="E33" s="31">
        <v>415.07</v>
      </c>
      <c r="F33" s="31">
        <f t="shared" si="3"/>
        <v>98.38346488421152</v>
      </c>
      <c r="G33" s="31">
        <v>8.3699999999999992</v>
      </c>
      <c r="H33" s="31">
        <f t="shared" si="0"/>
        <v>1.9839294602858566</v>
      </c>
      <c r="I33" s="31">
        <v>423.44</v>
      </c>
      <c r="J33" s="31">
        <f t="shared" si="0"/>
        <v>100.36739434449737</v>
      </c>
      <c r="K33" s="31">
        <v>421.89</v>
      </c>
      <c r="L33" s="31">
        <v>10.45</v>
      </c>
      <c r="M33" s="31">
        <v>40.39</v>
      </c>
      <c r="N33" s="38">
        <v>77</v>
      </c>
    </row>
    <row r="34" spans="1:14" s="10" customFormat="1" ht="12" customHeight="1" x14ac:dyDescent="0.2">
      <c r="A34" s="28" t="s">
        <v>41</v>
      </c>
      <c r="B34" s="28" t="s">
        <v>47</v>
      </c>
      <c r="C34" s="31">
        <v>5266.49</v>
      </c>
      <c r="D34" s="31">
        <f t="shared" si="2"/>
        <v>96.327424240207193</v>
      </c>
      <c r="E34" s="31">
        <v>236.02</v>
      </c>
      <c r="F34" s="31">
        <f t="shared" si="3"/>
        <v>4.3169546831331127</v>
      </c>
      <c r="G34" s="31">
        <v>26.13</v>
      </c>
      <c r="H34" s="31">
        <f t="shared" si="0"/>
        <v>0.47793418299410312</v>
      </c>
      <c r="I34" s="31">
        <v>5528.64</v>
      </c>
      <c r="J34" s="31">
        <f t="shared" si="0"/>
        <v>101.12231310633442</v>
      </c>
      <c r="K34" s="31">
        <v>5467.28</v>
      </c>
      <c r="L34" s="31">
        <v>27.62</v>
      </c>
      <c r="M34" s="31">
        <v>197.91</v>
      </c>
      <c r="N34" s="38">
        <v>5756</v>
      </c>
    </row>
    <row r="35" spans="1:14" s="10" customFormat="1" ht="12" customHeight="1" x14ac:dyDescent="0.2">
      <c r="A35" s="27" t="s">
        <v>48</v>
      </c>
      <c r="B35" s="27" t="s">
        <v>49</v>
      </c>
      <c r="C35" s="30">
        <v>0</v>
      </c>
      <c r="D35" s="30">
        <f t="shared" ref="D35:D48" si="4">C35/$K35*100</f>
        <v>0</v>
      </c>
      <c r="E35" s="30">
        <v>2.3199999999999998</v>
      </c>
      <c r="F35" s="30">
        <f t="shared" ref="F35:F48" si="5">E35/$K35*100</f>
        <v>89.922480620155028</v>
      </c>
      <c r="G35" s="30">
        <v>0.28000000000000003</v>
      </c>
      <c r="H35" s="30">
        <f t="shared" ref="H35:H48" si="6">G35/$K35*100</f>
        <v>10.852713178294575</v>
      </c>
      <c r="I35" s="30">
        <v>2.59</v>
      </c>
      <c r="J35" s="30">
        <f t="shared" si="0"/>
        <v>100.3875968992248</v>
      </c>
      <c r="K35" s="30">
        <v>2.58</v>
      </c>
      <c r="L35" s="30">
        <v>0.93</v>
      </c>
      <c r="M35" s="30">
        <v>2.7797190000000001</v>
      </c>
      <c r="N35" s="37">
        <v>25</v>
      </c>
    </row>
    <row r="36" spans="1:14" s="10" customFormat="1" ht="12" customHeight="1" x14ac:dyDescent="0.2">
      <c r="A36" s="27" t="s">
        <v>48</v>
      </c>
      <c r="B36" s="27" t="s">
        <v>50</v>
      </c>
      <c r="C36" s="30">
        <v>30.08</v>
      </c>
      <c r="D36" s="30">
        <f t="shared" si="4"/>
        <v>95.370957514267602</v>
      </c>
      <c r="E36" s="30">
        <v>1.55</v>
      </c>
      <c r="F36" s="30">
        <f t="shared" si="5"/>
        <v>4.9143944197844007</v>
      </c>
      <c r="G36" s="30">
        <v>0.02</v>
      </c>
      <c r="H36" s="30">
        <f t="shared" si="6"/>
        <v>6.3411540900443875E-2</v>
      </c>
      <c r="I36" s="30">
        <v>31.65</v>
      </c>
      <c r="J36" s="30">
        <f t="shared" si="0"/>
        <v>100.34876347495243</v>
      </c>
      <c r="K36" s="30">
        <v>31.54</v>
      </c>
      <c r="L36" s="30">
        <v>9.39</v>
      </c>
      <c r="M36" s="30">
        <v>3.3578380000000001</v>
      </c>
      <c r="N36" s="37">
        <v>67</v>
      </c>
    </row>
    <row r="37" spans="1:14" s="10" customFormat="1" ht="12" customHeight="1" x14ac:dyDescent="0.2">
      <c r="A37" s="27" t="s">
        <v>48</v>
      </c>
      <c r="B37" s="27" t="s">
        <v>51</v>
      </c>
      <c r="C37" s="30">
        <v>0</v>
      </c>
      <c r="D37" s="30">
        <f t="shared" si="4"/>
        <v>0</v>
      </c>
      <c r="E37" s="30">
        <v>502.14</v>
      </c>
      <c r="F37" s="30">
        <f t="shared" si="5"/>
        <v>100.03187377983187</v>
      </c>
      <c r="G37" s="30">
        <v>0</v>
      </c>
      <c r="H37" s="30">
        <f t="shared" si="6"/>
        <v>0</v>
      </c>
      <c r="I37" s="30">
        <v>502.14</v>
      </c>
      <c r="J37" s="30">
        <f t="shared" si="0"/>
        <v>100.03187377983187</v>
      </c>
      <c r="K37" s="30">
        <v>501.98</v>
      </c>
      <c r="L37" s="30">
        <v>13.86</v>
      </c>
      <c r="M37" s="30">
        <v>36.221024999999997</v>
      </c>
      <c r="N37" s="37">
        <v>51</v>
      </c>
    </row>
    <row r="38" spans="1:14" s="10" customFormat="1" ht="12" customHeight="1" x14ac:dyDescent="0.2">
      <c r="A38" s="27" t="s">
        <v>48</v>
      </c>
      <c r="B38" s="27" t="s">
        <v>52</v>
      </c>
      <c r="C38" s="30">
        <v>0</v>
      </c>
      <c r="D38" s="30">
        <f t="shared" si="4"/>
        <v>0</v>
      </c>
      <c r="E38" s="30">
        <v>356.38</v>
      </c>
      <c r="F38" s="30">
        <f t="shared" si="5"/>
        <v>99.656049886748136</v>
      </c>
      <c r="G38" s="30">
        <v>1.57</v>
      </c>
      <c r="H38" s="30">
        <f t="shared" si="6"/>
        <v>0.43902575431335811</v>
      </c>
      <c r="I38" s="30">
        <v>357.95</v>
      </c>
      <c r="J38" s="30">
        <f t="shared" si="0"/>
        <v>100.09507564106148</v>
      </c>
      <c r="K38" s="30">
        <v>357.61</v>
      </c>
      <c r="L38" s="30">
        <v>13.74</v>
      </c>
      <c r="M38" s="30">
        <v>26.026595</v>
      </c>
      <c r="N38" s="37">
        <v>54</v>
      </c>
    </row>
    <row r="39" spans="1:14" s="10" customFormat="1" ht="12" customHeight="1" x14ac:dyDescent="0.2">
      <c r="A39" s="27" t="s">
        <v>48</v>
      </c>
      <c r="B39" s="27" t="s">
        <v>53</v>
      </c>
      <c r="C39" s="30">
        <v>87.05</v>
      </c>
      <c r="D39" s="30">
        <f t="shared" si="4"/>
        <v>75.827526132404174</v>
      </c>
      <c r="E39" s="30">
        <v>27.83</v>
      </c>
      <c r="F39" s="30">
        <f t="shared" si="5"/>
        <v>24.242160278745644</v>
      </c>
      <c r="G39" s="30">
        <v>0.15</v>
      </c>
      <c r="H39" s="30">
        <f t="shared" si="6"/>
        <v>0.13066202090592333</v>
      </c>
      <c r="I39" s="30">
        <v>115.02</v>
      </c>
      <c r="J39" s="30">
        <f t="shared" si="0"/>
        <v>100.19163763066202</v>
      </c>
      <c r="K39" s="30">
        <v>114.8</v>
      </c>
      <c r="L39" s="30">
        <v>52.43</v>
      </c>
      <c r="M39" s="30">
        <v>2.1897280000000001</v>
      </c>
      <c r="N39" s="37">
        <v>187</v>
      </c>
    </row>
    <row r="40" spans="1:14" s="10" customFormat="1" ht="12" customHeight="1" x14ac:dyDescent="0.2">
      <c r="A40" s="27" t="s">
        <v>48</v>
      </c>
      <c r="B40" s="27" t="s">
        <v>54</v>
      </c>
      <c r="C40" s="30">
        <v>0.01</v>
      </c>
      <c r="D40" s="30">
        <f t="shared" si="4"/>
        <v>0.23474178403755869</v>
      </c>
      <c r="E40" s="30">
        <v>4.3099999999999996</v>
      </c>
      <c r="F40" s="30">
        <f t="shared" si="5"/>
        <v>101.17370892018781</v>
      </c>
      <c r="G40" s="30">
        <v>0.02</v>
      </c>
      <c r="H40" s="30">
        <f t="shared" si="6"/>
        <v>0.46948356807511737</v>
      </c>
      <c r="I40" s="30">
        <v>4.34</v>
      </c>
      <c r="J40" s="30">
        <f t="shared" si="0"/>
        <v>101.87793427230048</v>
      </c>
      <c r="K40" s="30">
        <v>4.26</v>
      </c>
      <c r="L40" s="30">
        <v>11.57</v>
      </c>
      <c r="M40" s="30">
        <v>0.36848900000000001</v>
      </c>
      <c r="N40" s="37">
        <v>458</v>
      </c>
    </row>
    <row r="41" spans="1:14" s="10" customFormat="1" ht="12" customHeight="1" x14ac:dyDescent="0.2">
      <c r="A41" s="27" t="s">
        <v>48</v>
      </c>
      <c r="B41" s="27" t="s">
        <v>55</v>
      </c>
      <c r="C41" s="30">
        <v>0</v>
      </c>
      <c r="D41" s="30">
        <f t="shared" si="4"/>
        <v>0</v>
      </c>
      <c r="E41" s="30">
        <v>1263.51</v>
      </c>
      <c r="F41" s="30">
        <f t="shared" si="5"/>
        <v>100.0657332023949</v>
      </c>
      <c r="G41" s="30">
        <v>0.01</v>
      </c>
      <c r="H41" s="30">
        <f t="shared" si="6"/>
        <v>7.9196629391453091E-4</v>
      </c>
      <c r="I41" s="30">
        <v>1263.51</v>
      </c>
      <c r="J41" s="30">
        <f t="shared" si="0"/>
        <v>100.0657332023949</v>
      </c>
      <c r="K41" s="30">
        <v>1262.68</v>
      </c>
      <c r="L41" s="30">
        <v>11.08</v>
      </c>
      <c r="M41" s="30">
        <v>113.967972</v>
      </c>
      <c r="N41" s="37">
        <v>60</v>
      </c>
    </row>
    <row r="42" spans="1:14" s="10" customFormat="1" ht="12" customHeight="1" x14ac:dyDescent="0.2">
      <c r="A42" s="27" t="s">
        <v>48</v>
      </c>
      <c r="B42" s="27" t="s">
        <v>56</v>
      </c>
      <c r="C42" s="30">
        <v>31.87</v>
      </c>
      <c r="D42" s="30">
        <f t="shared" si="4"/>
        <v>85.718128025820334</v>
      </c>
      <c r="E42" s="30">
        <v>4.75</v>
      </c>
      <c r="F42" s="30">
        <f t="shared" si="5"/>
        <v>12.775685852608929</v>
      </c>
      <c r="G42" s="30">
        <v>0.67</v>
      </c>
      <c r="H42" s="30">
        <f t="shared" si="6"/>
        <v>1.8020441097364175</v>
      </c>
      <c r="I42" s="30">
        <v>37.299999999999997</v>
      </c>
      <c r="J42" s="30">
        <f t="shared" si="0"/>
        <v>100.32275416890801</v>
      </c>
      <c r="K42" s="30">
        <v>37.18</v>
      </c>
      <c r="L42" s="30">
        <v>6</v>
      </c>
      <c r="M42" s="30">
        <v>6.1955999999999998</v>
      </c>
      <c r="N42" s="37">
        <v>266</v>
      </c>
    </row>
    <row r="43" spans="1:14" s="10" customFormat="1" ht="12" customHeight="1" x14ac:dyDescent="0.2">
      <c r="A43" s="29" t="s">
        <v>48</v>
      </c>
      <c r="B43" s="29" t="s">
        <v>57</v>
      </c>
      <c r="C43" s="34">
        <v>0</v>
      </c>
      <c r="D43" s="30">
        <f t="shared" si="4"/>
        <v>0</v>
      </c>
      <c r="E43" s="34">
        <v>213.86</v>
      </c>
      <c r="F43" s="30">
        <f t="shared" si="5"/>
        <v>99.562383612662941</v>
      </c>
      <c r="G43" s="34">
        <v>1.1200000000000001</v>
      </c>
      <c r="H43" s="30">
        <f t="shared" si="6"/>
        <v>0.52141527001862198</v>
      </c>
      <c r="I43" s="34">
        <v>214.98</v>
      </c>
      <c r="J43" s="30">
        <f t="shared" si="0"/>
        <v>100.08379888268155</v>
      </c>
      <c r="K43" s="34">
        <v>214.8</v>
      </c>
      <c r="L43" s="34">
        <v>8.65</v>
      </c>
      <c r="M43" s="34">
        <v>24.845724000000001</v>
      </c>
      <c r="N43" s="39">
        <v>51</v>
      </c>
    </row>
    <row r="44" spans="1:14" s="10" customFormat="1" ht="12" customHeight="1" x14ac:dyDescent="0.2">
      <c r="A44" s="28" t="s">
        <v>58</v>
      </c>
      <c r="B44" s="28" t="s">
        <v>59</v>
      </c>
      <c r="C44" s="31">
        <v>0</v>
      </c>
      <c r="D44" s="31">
        <f t="shared" si="4"/>
        <v>0</v>
      </c>
      <c r="E44" s="31">
        <v>108.93</v>
      </c>
      <c r="F44" s="31">
        <f t="shared" si="5"/>
        <v>100.71190828402368</v>
      </c>
      <c r="G44" s="31">
        <v>-0.78</v>
      </c>
      <c r="H44" s="31">
        <f t="shared" si="6"/>
        <v>-0.72115384615384615</v>
      </c>
      <c r="I44" s="31">
        <v>108.16</v>
      </c>
      <c r="J44" s="31">
        <f t="shared" si="0"/>
        <v>100</v>
      </c>
      <c r="K44" s="31">
        <v>108.16</v>
      </c>
      <c r="L44" s="31">
        <v>10.53</v>
      </c>
      <c r="M44" s="31">
        <v>10.28</v>
      </c>
      <c r="N44" s="38">
        <v>60</v>
      </c>
    </row>
    <row r="45" spans="1:14" s="10" customFormat="1" ht="12" customHeight="1" x14ac:dyDescent="0.2">
      <c r="A45" s="28" t="s">
        <v>58</v>
      </c>
      <c r="B45" s="28" t="s">
        <v>60</v>
      </c>
      <c r="C45" s="31">
        <v>157.30000000000001</v>
      </c>
      <c r="D45" s="31">
        <f t="shared" si="4"/>
        <v>52.895285493308229</v>
      </c>
      <c r="E45" s="31">
        <v>138.29</v>
      </c>
      <c r="F45" s="31">
        <f t="shared" si="5"/>
        <v>46.502791041764745</v>
      </c>
      <c r="G45" s="31">
        <v>1.79</v>
      </c>
      <c r="H45" s="31">
        <f t="shared" si="6"/>
        <v>0.60192346492702942</v>
      </c>
      <c r="I45" s="31">
        <v>297.38</v>
      </c>
      <c r="J45" s="31">
        <f t="shared" si="0"/>
        <v>100</v>
      </c>
      <c r="K45" s="31">
        <v>297.38</v>
      </c>
      <c r="L45" s="31">
        <v>20.02</v>
      </c>
      <c r="M45" s="31">
        <v>14.86</v>
      </c>
      <c r="N45" s="40">
        <v>1761</v>
      </c>
    </row>
    <row r="46" spans="1:14" s="10" customFormat="1" ht="12" customHeight="1" x14ac:dyDescent="0.2">
      <c r="A46" s="28" t="s">
        <v>58</v>
      </c>
      <c r="B46" s="28" t="s">
        <v>61</v>
      </c>
      <c r="C46" s="31">
        <v>0</v>
      </c>
      <c r="D46" s="31">
        <f t="shared" si="4"/>
        <v>0</v>
      </c>
      <c r="E46" s="31">
        <v>133.81</v>
      </c>
      <c r="F46" s="31">
        <f t="shared" si="5"/>
        <v>100.29230999850098</v>
      </c>
      <c r="G46" s="31">
        <v>-0.39</v>
      </c>
      <c r="H46" s="31">
        <f t="shared" si="6"/>
        <v>-0.29230999850097439</v>
      </c>
      <c r="I46" s="31">
        <v>133.41999999999999</v>
      </c>
      <c r="J46" s="31">
        <f t="shared" si="0"/>
        <v>100</v>
      </c>
      <c r="K46" s="31">
        <v>133.41999999999999</v>
      </c>
      <c r="L46" s="31">
        <v>10.46</v>
      </c>
      <c r="M46" s="31">
        <v>12.76</v>
      </c>
      <c r="N46" s="38">
        <v>52</v>
      </c>
    </row>
    <row r="47" spans="1:14" s="10" customFormat="1" ht="12" customHeight="1" x14ac:dyDescent="0.2">
      <c r="A47" s="28" t="s">
        <v>58</v>
      </c>
      <c r="B47" s="28" t="s">
        <v>62</v>
      </c>
      <c r="C47" s="31">
        <v>0</v>
      </c>
      <c r="D47" s="31">
        <f t="shared" si="4"/>
        <v>0</v>
      </c>
      <c r="E47" s="31">
        <v>638.14</v>
      </c>
      <c r="F47" s="31">
        <f t="shared" si="5"/>
        <v>100.22459204347346</v>
      </c>
      <c r="G47" s="31">
        <v>-1.44</v>
      </c>
      <c r="H47" s="31">
        <f t="shared" si="6"/>
        <v>-0.22616261720406461</v>
      </c>
      <c r="I47" s="31">
        <v>636.71</v>
      </c>
      <c r="J47" s="31">
        <f t="shared" si="0"/>
        <v>100</v>
      </c>
      <c r="K47" s="31">
        <v>636.71</v>
      </c>
      <c r="L47" s="31">
        <v>11.39</v>
      </c>
      <c r="M47" s="31">
        <v>55.9</v>
      </c>
      <c r="N47" s="38">
        <v>111</v>
      </c>
    </row>
    <row r="48" spans="1:14" s="10" customFormat="1" ht="12" customHeight="1" x14ac:dyDescent="0.2">
      <c r="A48" s="28" t="s">
        <v>58</v>
      </c>
      <c r="B48" s="28" t="s">
        <v>63</v>
      </c>
      <c r="C48" s="31">
        <v>8.66</v>
      </c>
      <c r="D48" s="31">
        <f t="shared" si="4"/>
        <v>94.438386041439486</v>
      </c>
      <c r="E48" s="31">
        <v>0.73</v>
      </c>
      <c r="F48" s="31">
        <f t="shared" si="5"/>
        <v>7.9607415485278086</v>
      </c>
      <c r="G48" s="31">
        <v>-0.22</v>
      </c>
      <c r="H48" s="31">
        <f t="shared" si="6"/>
        <v>-2.3991275899672848</v>
      </c>
      <c r="I48" s="31">
        <v>9.17</v>
      </c>
      <c r="J48" s="31">
        <f t="shared" si="0"/>
        <v>100</v>
      </c>
      <c r="K48" s="31">
        <v>9.17</v>
      </c>
      <c r="L48" s="31">
        <v>13.91</v>
      </c>
      <c r="M48" s="31">
        <v>0.66</v>
      </c>
      <c r="N48" s="38">
        <v>49</v>
      </c>
    </row>
    <row r="49" spans="1:14" s="10" customFormat="1" ht="12" customHeight="1" x14ac:dyDescent="0.2">
      <c r="A49" s="27" t="s">
        <v>64</v>
      </c>
      <c r="B49" s="27" t="s">
        <v>65</v>
      </c>
      <c r="C49" s="30">
        <v>51.88</v>
      </c>
      <c r="D49" s="30">
        <f t="shared" ref="D49:D56" si="7">C49/$K49*100</f>
        <v>67.68427919112851</v>
      </c>
      <c r="E49" s="30">
        <v>31.95</v>
      </c>
      <c r="F49" s="30">
        <f t="shared" ref="F49:F56" si="8">E49/$K49*100</f>
        <v>41.682974559686883</v>
      </c>
      <c r="G49" s="30">
        <v>0.55000000000000004</v>
      </c>
      <c r="H49" s="30">
        <f t="shared" ref="H49:H56" si="9">G49/$K49*100</f>
        <v>0.71754729288975871</v>
      </c>
      <c r="I49" s="30">
        <v>84.38</v>
      </c>
      <c r="J49" s="30">
        <f t="shared" ref="J49:J56" si="10">I49/$K49*100</f>
        <v>110.08480104370516</v>
      </c>
      <c r="K49" s="30">
        <v>76.650000000000006</v>
      </c>
      <c r="L49" s="30">
        <v>1060.76</v>
      </c>
      <c r="M49" s="30">
        <v>7.0000000000000007E-2</v>
      </c>
      <c r="N49" s="37">
        <v>59</v>
      </c>
    </row>
    <row r="50" spans="1:14" s="10" customFormat="1" ht="12" customHeight="1" x14ac:dyDescent="0.2">
      <c r="A50" s="27" t="s">
        <v>64</v>
      </c>
      <c r="B50" s="27" t="s">
        <v>66</v>
      </c>
      <c r="C50" s="33">
        <v>0</v>
      </c>
      <c r="D50" s="30">
        <f t="shared" si="7"/>
        <v>0</v>
      </c>
      <c r="E50" s="30">
        <v>300.64999999999998</v>
      </c>
      <c r="F50" s="30">
        <f t="shared" si="8"/>
        <v>99.280124162071132</v>
      </c>
      <c r="G50" s="30">
        <v>2.46</v>
      </c>
      <c r="H50" s="30">
        <f t="shared" si="9"/>
        <v>0.81233695472707457</v>
      </c>
      <c r="I50" s="30">
        <v>303.11</v>
      </c>
      <c r="J50" s="30">
        <f t="shared" si="10"/>
        <v>100.09246111679822</v>
      </c>
      <c r="K50" s="30">
        <v>302.83</v>
      </c>
      <c r="L50" s="30">
        <v>1111.8399999999999</v>
      </c>
      <c r="M50" s="30">
        <v>0.27</v>
      </c>
      <c r="N50" s="37">
        <v>52</v>
      </c>
    </row>
    <row r="51" spans="1:14" s="10" customFormat="1" ht="12" customHeight="1" x14ac:dyDescent="0.2">
      <c r="A51" s="27" t="s">
        <v>64</v>
      </c>
      <c r="B51" s="27" t="s">
        <v>67</v>
      </c>
      <c r="C51" s="33">
        <v>0</v>
      </c>
      <c r="D51" s="30">
        <f t="shared" si="7"/>
        <v>0</v>
      </c>
      <c r="E51" s="30">
        <v>52.06</v>
      </c>
      <c r="F51" s="30">
        <f t="shared" si="8"/>
        <v>103.39622641509433</v>
      </c>
      <c r="G51" s="30">
        <v>3.87</v>
      </c>
      <c r="H51" s="30">
        <f t="shared" si="9"/>
        <v>7.6861966236345589</v>
      </c>
      <c r="I51" s="30">
        <v>55.93</v>
      </c>
      <c r="J51" s="30">
        <f t="shared" si="10"/>
        <v>111.08242303872888</v>
      </c>
      <c r="K51" s="30">
        <v>50.35</v>
      </c>
      <c r="L51" s="30">
        <v>1177.94</v>
      </c>
      <c r="M51" s="30">
        <v>0.04</v>
      </c>
      <c r="N51" s="37">
        <v>51</v>
      </c>
    </row>
    <row r="52" spans="1:14" s="10" customFormat="1" ht="12" customHeight="1" x14ac:dyDescent="0.2">
      <c r="A52" s="27" t="s">
        <v>64</v>
      </c>
      <c r="B52" s="27" t="s">
        <v>68</v>
      </c>
      <c r="C52" s="33">
        <v>0</v>
      </c>
      <c r="D52" s="30">
        <f t="shared" si="7"/>
        <v>0</v>
      </c>
      <c r="E52" s="30">
        <v>681.47</v>
      </c>
      <c r="F52" s="30">
        <f t="shared" si="8"/>
        <v>99.167624674398638</v>
      </c>
      <c r="G52" s="30">
        <v>8.48</v>
      </c>
      <c r="H52" s="30">
        <f t="shared" si="9"/>
        <v>1.2340109722202011</v>
      </c>
      <c r="I52" s="30">
        <v>689.95</v>
      </c>
      <c r="J52" s="30">
        <f t="shared" si="10"/>
        <v>100.40163564661884</v>
      </c>
      <c r="K52" s="30">
        <v>687.19</v>
      </c>
      <c r="L52" s="30">
        <v>1151.5999999999999</v>
      </c>
      <c r="M52" s="30">
        <v>0.6</v>
      </c>
      <c r="N52" s="37">
        <v>92</v>
      </c>
    </row>
    <row r="53" spans="1:14" s="10" customFormat="1" ht="12" customHeight="1" x14ac:dyDescent="0.2">
      <c r="A53" s="27" t="s">
        <v>64</v>
      </c>
      <c r="B53" s="27" t="s">
        <v>69</v>
      </c>
      <c r="C53" s="33">
        <v>0</v>
      </c>
      <c r="D53" s="30">
        <f t="shared" si="7"/>
        <v>0</v>
      </c>
      <c r="E53" s="30">
        <v>1877.45</v>
      </c>
      <c r="F53" s="30">
        <f t="shared" si="8"/>
        <v>99.746575851919545</v>
      </c>
      <c r="G53" s="30">
        <v>23.21</v>
      </c>
      <c r="H53" s="30">
        <f t="shared" si="9"/>
        <v>1.2331183389826907</v>
      </c>
      <c r="I53" s="30">
        <v>1900.67</v>
      </c>
      <c r="J53" s="30">
        <f t="shared" si="10"/>
        <v>100.98022547842443</v>
      </c>
      <c r="K53" s="30">
        <v>1882.22</v>
      </c>
      <c r="L53" s="30">
        <v>1138.48</v>
      </c>
      <c r="M53" s="30">
        <v>1.65</v>
      </c>
      <c r="N53" s="37">
        <v>104</v>
      </c>
    </row>
    <row r="54" spans="1:14" s="10" customFormat="1" ht="12" customHeight="1" x14ac:dyDescent="0.2">
      <c r="A54" s="28" t="s">
        <v>70</v>
      </c>
      <c r="B54" s="28" t="s">
        <v>71</v>
      </c>
      <c r="C54" s="31">
        <v>406.61</v>
      </c>
      <c r="D54" s="31">
        <f t="shared" si="7"/>
        <v>94.428704133766843</v>
      </c>
      <c r="E54" s="32">
        <v>0</v>
      </c>
      <c r="F54" s="31">
        <f t="shared" si="8"/>
        <v>0</v>
      </c>
      <c r="G54" s="31">
        <v>23.99</v>
      </c>
      <c r="H54" s="31">
        <f t="shared" si="9"/>
        <v>5.5712958662331626</v>
      </c>
      <c r="I54" s="31">
        <v>430.6</v>
      </c>
      <c r="J54" s="31">
        <f t="shared" si="10"/>
        <v>100</v>
      </c>
      <c r="K54" s="31">
        <v>430.6</v>
      </c>
      <c r="L54" s="31">
        <v>17.809999999999999</v>
      </c>
      <c r="M54" s="31">
        <v>24.18</v>
      </c>
      <c r="N54" s="38">
        <v>249</v>
      </c>
    </row>
    <row r="55" spans="1:14" s="10" customFormat="1" ht="12" customHeight="1" x14ac:dyDescent="0.2">
      <c r="A55" s="28" t="s">
        <v>70</v>
      </c>
      <c r="B55" s="28" t="s">
        <v>72</v>
      </c>
      <c r="C55" s="32">
        <v>0</v>
      </c>
      <c r="D55" s="31">
        <f t="shared" si="7"/>
        <v>0</v>
      </c>
      <c r="E55" s="31">
        <v>5195.79</v>
      </c>
      <c r="F55" s="31">
        <f t="shared" si="8"/>
        <v>99.790462288973828</v>
      </c>
      <c r="G55" s="31">
        <v>10.91</v>
      </c>
      <c r="H55" s="31">
        <f t="shared" si="9"/>
        <v>0.20953771102617783</v>
      </c>
      <c r="I55" s="31">
        <v>5206.7</v>
      </c>
      <c r="J55" s="31">
        <f t="shared" si="10"/>
        <v>100</v>
      </c>
      <c r="K55" s="31">
        <v>5206.7</v>
      </c>
      <c r="L55" s="31">
        <v>13.33</v>
      </c>
      <c r="M55" s="31">
        <v>390.52</v>
      </c>
      <c r="N55" s="38">
        <v>296</v>
      </c>
    </row>
    <row r="56" spans="1:14" s="10" customFormat="1" ht="12" customHeight="1" x14ac:dyDescent="0.2">
      <c r="A56" s="28" t="s">
        <v>70</v>
      </c>
      <c r="B56" s="28" t="s">
        <v>73</v>
      </c>
      <c r="C56" s="32">
        <v>0</v>
      </c>
      <c r="D56" s="31">
        <f t="shared" si="7"/>
        <v>0</v>
      </c>
      <c r="E56" s="31">
        <v>719.55</v>
      </c>
      <c r="F56" s="31">
        <f t="shared" si="8"/>
        <v>100.01667987156499</v>
      </c>
      <c r="G56" s="31">
        <v>-0.12</v>
      </c>
      <c r="H56" s="31">
        <f t="shared" si="9"/>
        <v>-1.667987156498895E-2</v>
      </c>
      <c r="I56" s="31">
        <v>719.43</v>
      </c>
      <c r="J56" s="31">
        <f t="shared" si="10"/>
        <v>100</v>
      </c>
      <c r="K56" s="31">
        <v>719.43</v>
      </c>
      <c r="L56" s="31">
        <v>111.25</v>
      </c>
      <c r="M56" s="31">
        <v>6.47</v>
      </c>
      <c r="N56" s="38">
        <v>86</v>
      </c>
    </row>
    <row r="57" spans="1:14" s="10" customFormat="1" ht="12" customHeight="1" x14ac:dyDescent="0.2">
      <c r="A57" s="27" t="s">
        <v>74</v>
      </c>
      <c r="B57" s="27" t="s">
        <v>75</v>
      </c>
      <c r="C57" s="30">
        <v>0</v>
      </c>
      <c r="D57" s="30">
        <f t="shared" ref="D57:D63" si="11">C57/$K57*100</f>
        <v>0</v>
      </c>
      <c r="E57" s="30">
        <v>97.45</v>
      </c>
      <c r="F57" s="30">
        <f t="shared" ref="F57:F63" si="12">E57/$K57*100</f>
        <v>100.09244042728021</v>
      </c>
      <c r="G57" s="30">
        <v>0.04</v>
      </c>
      <c r="H57" s="30">
        <f t="shared" ref="H57:H63" si="13">G57/$K57*100</f>
        <v>4.1084634346754315E-2</v>
      </c>
      <c r="I57" s="30">
        <v>97.48</v>
      </c>
      <c r="J57" s="30">
        <f t="shared" ref="J57:J63" si="14">I57/$K57*100</f>
        <v>100.12325390304026</v>
      </c>
      <c r="K57" s="30">
        <v>97.36</v>
      </c>
      <c r="L57" s="30">
        <v>12.47</v>
      </c>
      <c r="M57" s="30">
        <v>7.81</v>
      </c>
      <c r="N57" s="37">
        <v>212</v>
      </c>
    </row>
    <row r="58" spans="1:14" s="10" customFormat="1" ht="12" customHeight="1" x14ac:dyDescent="0.2">
      <c r="A58" s="27" t="s">
        <v>74</v>
      </c>
      <c r="B58" s="27" t="s">
        <v>76</v>
      </c>
      <c r="C58" s="30">
        <v>1.1299999999999999</v>
      </c>
      <c r="D58" s="30">
        <f t="shared" si="11"/>
        <v>72.903225806451601</v>
      </c>
      <c r="E58" s="30">
        <v>0</v>
      </c>
      <c r="F58" s="30">
        <f t="shared" si="12"/>
        <v>0</v>
      </c>
      <c r="G58" s="30">
        <v>0.45</v>
      </c>
      <c r="H58" s="30">
        <f t="shared" si="13"/>
        <v>29.032258064516132</v>
      </c>
      <c r="I58" s="30">
        <v>1.58</v>
      </c>
      <c r="J58" s="30">
        <f t="shared" si="14"/>
        <v>101.93548387096773</v>
      </c>
      <c r="K58" s="30">
        <v>1.55</v>
      </c>
      <c r="L58" s="30">
        <v>9.4</v>
      </c>
      <c r="M58" s="30">
        <v>0.16</v>
      </c>
      <c r="N58" s="37">
        <v>200</v>
      </c>
    </row>
    <row r="59" spans="1:14" s="10" customFormat="1" ht="12" customHeight="1" x14ac:dyDescent="0.2">
      <c r="A59" s="27" t="s">
        <v>74</v>
      </c>
      <c r="B59" s="27" t="s">
        <v>77</v>
      </c>
      <c r="C59" s="30">
        <v>0</v>
      </c>
      <c r="D59" s="30">
        <f t="shared" si="11"/>
        <v>0</v>
      </c>
      <c r="E59" s="30">
        <v>9.2799999999999994</v>
      </c>
      <c r="F59" s="30">
        <f t="shared" si="12"/>
        <v>84.826325411334551</v>
      </c>
      <c r="G59" s="30">
        <v>1.72</v>
      </c>
      <c r="H59" s="30">
        <f t="shared" si="13"/>
        <v>15.722120658135283</v>
      </c>
      <c r="I59" s="30">
        <v>11</v>
      </c>
      <c r="J59" s="30">
        <f t="shared" si="14"/>
        <v>100.54844606946985</v>
      </c>
      <c r="K59" s="33">
        <v>10.94</v>
      </c>
      <c r="L59" s="30">
        <v>11.05</v>
      </c>
      <c r="M59" s="30">
        <v>0.99</v>
      </c>
      <c r="N59" s="37">
        <v>216</v>
      </c>
    </row>
    <row r="60" spans="1:14" s="10" customFormat="1" ht="12" customHeight="1" x14ac:dyDescent="0.2">
      <c r="A60" s="27" t="s">
        <v>74</v>
      </c>
      <c r="B60" s="27" t="s">
        <v>78</v>
      </c>
      <c r="C60" s="30">
        <v>0</v>
      </c>
      <c r="D60" s="30">
        <f t="shared" si="11"/>
        <v>0</v>
      </c>
      <c r="E60" s="30">
        <v>605.46</v>
      </c>
      <c r="F60" s="30">
        <f t="shared" si="12"/>
        <v>99.904296746089386</v>
      </c>
      <c r="G60" s="30">
        <v>0.91</v>
      </c>
      <c r="H60" s="30">
        <f t="shared" si="13"/>
        <v>0.15015510527357931</v>
      </c>
      <c r="I60" s="30">
        <v>606.37</v>
      </c>
      <c r="J60" s="30">
        <f t="shared" si="14"/>
        <v>100.05445185136294</v>
      </c>
      <c r="K60" s="30">
        <v>606.04</v>
      </c>
      <c r="L60" s="30">
        <v>12.04</v>
      </c>
      <c r="M60" s="30">
        <v>50.32</v>
      </c>
      <c r="N60" s="37">
        <v>51</v>
      </c>
    </row>
    <row r="61" spans="1:14" s="10" customFormat="1" ht="12" customHeight="1" x14ac:dyDescent="0.2">
      <c r="A61" s="28" t="s">
        <v>79</v>
      </c>
      <c r="B61" s="28" t="s">
        <v>80</v>
      </c>
      <c r="C61" s="31">
        <v>0</v>
      </c>
      <c r="D61" s="31">
        <f t="shared" si="11"/>
        <v>0</v>
      </c>
      <c r="E61" s="31">
        <v>6633.63</v>
      </c>
      <c r="F61" s="31">
        <f t="shared" si="12"/>
        <v>100.30149583666608</v>
      </c>
      <c r="G61" s="31">
        <v>-19.93</v>
      </c>
      <c r="H61" s="31">
        <f t="shared" si="13"/>
        <v>-0.30134463514316517</v>
      </c>
      <c r="I61" s="31">
        <v>6613.69</v>
      </c>
      <c r="J61" s="31">
        <f t="shared" si="14"/>
        <v>100</v>
      </c>
      <c r="K61" s="31">
        <v>6613.69</v>
      </c>
      <c r="L61" s="31">
        <v>16.82</v>
      </c>
      <c r="M61" s="31">
        <v>393.1</v>
      </c>
      <c r="N61" s="38">
        <v>152</v>
      </c>
    </row>
    <row r="62" spans="1:14" s="10" customFormat="1" ht="12" customHeight="1" x14ac:dyDescent="0.2">
      <c r="A62" s="28" t="s">
        <v>79</v>
      </c>
      <c r="B62" s="28" t="s">
        <v>81</v>
      </c>
      <c r="C62" s="31">
        <v>0</v>
      </c>
      <c r="D62" s="31">
        <f t="shared" si="11"/>
        <v>0</v>
      </c>
      <c r="E62" s="31">
        <v>334.78</v>
      </c>
      <c r="F62" s="31">
        <f t="shared" si="12"/>
        <v>99.305885144755564</v>
      </c>
      <c r="G62" s="31">
        <v>2.34</v>
      </c>
      <c r="H62" s="31">
        <f t="shared" si="13"/>
        <v>0.69411485524442329</v>
      </c>
      <c r="I62" s="31">
        <v>337.12</v>
      </c>
      <c r="J62" s="31">
        <f t="shared" si="14"/>
        <v>100</v>
      </c>
      <c r="K62" s="31">
        <v>337.12</v>
      </c>
      <c r="L62" s="31">
        <v>10.57</v>
      </c>
      <c r="M62" s="31">
        <v>31.91</v>
      </c>
      <c r="N62" s="38">
        <v>51</v>
      </c>
    </row>
    <row r="63" spans="1:14" s="10" customFormat="1" ht="12" customHeight="1" x14ac:dyDescent="0.2">
      <c r="A63" s="28" t="s">
        <v>79</v>
      </c>
      <c r="B63" s="28" t="s">
        <v>82</v>
      </c>
      <c r="C63" s="31">
        <v>2265.65</v>
      </c>
      <c r="D63" s="31">
        <f t="shared" si="11"/>
        <v>91.801797421372939</v>
      </c>
      <c r="E63" s="31">
        <v>193.64</v>
      </c>
      <c r="F63" s="31">
        <f t="shared" si="12"/>
        <v>7.8460927560190923</v>
      </c>
      <c r="G63" s="31">
        <v>8.69</v>
      </c>
      <c r="H63" s="31">
        <f t="shared" si="13"/>
        <v>0.35210982260796275</v>
      </c>
      <c r="I63" s="31">
        <v>2467.98</v>
      </c>
      <c r="J63" s="31">
        <f t="shared" si="14"/>
        <v>100</v>
      </c>
      <c r="K63" s="31">
        <v>2467.98</v>
      </c>
      <c r="L63" s="31">
        <v>20.97</v>
      </c>
      <c r="M63" s="31">
        <v>117.68</v>
      </c>
      <c r="N63" s="38">
        <v>123</v>
      </c>
    </row>
    <row r="64" spans="1:14" s="10" customFormat="1" ht="12" customHeight="1" x14ac:dyDescent="0.2">
      <c r="A64" s="27" t="s">
        <v>83</v>
      </c>
      <c r="B64" s="27" t="s">
        <v>84</v>
      </c>
      <c r="C64" s="30">
        <v>1357.52</v>
      </c>
      <c r="D64" s="30">
        <f t="shared" ref="D64:D80" si="15">C64/$K64*100</f>
        <v>93.092405280301733</v>
      </c>
      <c r="E64" s="30">
        <v>100.24</v>
      </c>
      <c r="F64" s="30">
        <f t="shared" ref="F64:F80" si="16">E64/$K64*100</f>
        <v>6.8739927995885477</v>
      </c>
      <c r="G64" s="30">
        <v>2.04</v>
      </c>
      <c r="H64" s="30">
        <f t="shared" ref="H64:H80" si="17">G64/$K64*100</f>
        <v>0.13989370821189784</v>
      </c>
      <c r="I64" s="30">
        <v>1459.81</v>
      </c>
      <c r="J64" s="30">
        <f t="shared" ref="J64:J80" si="18">I64/$K64*100</f>
        <v>100.1069775415738</v>
      </c>
      <c r="K64" s="30">
        <v>1458.25</v>
      </c>
      <c r="L64" s="30">
        <v>135.63999999999999</v>
      </c>
      <c r="M64" s="30">
        <v>10.75</v>
      </c>
      <c r="N64" s="37">
        <v>601</v>
      </c>
    </row>
    <row r="65" spans="1:14" s="10" customFormat="1" ht="12" customHeight="1" x14ac:dyDescent="0.2">
      <c r="A65" s="27" t="s">
        <v>83</v>
      </c>
      <c r="B65" s="27" t="s">
        <v>85</v>
      </c>
      <c r="C65" s="30">
        <v>0</v>
      </c>
      <c r="D65" s="30">
        <f t="shared" si="15"/>
        <v>0</v>
      </c>
      <c r="E65" s="30">
        <v>1788.25</v>
      </c>
      <c r="F65" s="30">
        <f t="shared" si="16"/>
        <v>99.998881600653149</v>
      </c>
      <c r="G65" s="30">
        <v>0.86</v>
      </c>
      <c r="H65" s="30">
        <f t="shared" si="17"/>
        <v>4.80911719147556E-2</v>
      </c>
      <c r="I65" s="30">
        <v>1789.12</v>
      </c>
      <c r="J65" s="30">
        <f t="shared" si="18"/>
        <v>100.04753197224132</v>
      </c>
      <c r="K65" s="30">
        <v>1788.27</v>
      </c>
      <c r="L65" s="30">
        <v>11.38</v>
      </c>
      <c r="M65" s="30">
        <v>157.13999999999999</v>
      </c>
      <c r="N65" s="37">
        <v>31</v>
      </c>
    </row>
    <row r="66" spans="1:14" s="10" customFormat="1" ht="12" customHeight="1" x14ac:dyDescent="0.2">
      <c r="A66" s="27" t="s">
        <v>83</v>
      </c>
      <c r="B66" s="27" t="s">
        <v>86</v>
      </c>
      <c r="C66" s="30">
        <v>638.03</v>
      </c>
      <c r="D66" s="30">
        <f t="shared" si="15"/>
        <v>88.36980609418282</v>
      </c>
      <c r="E66" s="30">
        <v>79.680000000000007</v>
      </c>
      <c r="F66" s="30">
        <f t="shared" si="16"/>
        <v>11.036011080332411</v>
      </c>
      <c r="G66" s="30">
        <v>5.65</v>
      </c>
      <c r="H66" s="30">
        <f t="shared" si="17"/>
        <v>0.7825484764542936</v>
      </c>
      <c r="I66" s="30">
        <v>723.36</v>
      </c>
      <c r="J66" s="30">
        <f t="shared" si="18"/>
        <v>100.18836565096953</v>
      </c>
      <c r="K66" s="30">
        <v>722</v>
      </c>
      <c r="L66" s="30">
        <v>134.91</v>
      </c>
      <c r="M66" s="30">
        <v>5.35</v>
      </c>
      <c r="N66" s="41">
        <v>1222</v>
      </c>
    </row>
    <row r="67" spans="1:14" s="10" customFormat="1" ht="12" customHeight="1" x14ac:dyDescent="0.2">
      <c r="A67" s="27" t="s">
        <v>83</v>
      </c>
      <c r="B67" s="27" t="s">
        <v>87</v>
      </c>
      <c r="C67" s="30">
        <v>0</v>
      </c>
      <c r="D67" s="30">
        <f t="shared" si="15"/>
        <v>0</v>
      </c>
      <c r="E67" s="30">
        <v>3286.71</v>
      </c>
      <c r="F67" s="30">
        <f t="shared" si="16"/>
        <v>99.877231634125963</v>
      </c>
      <c r="G67" s="30">
        <v>563.66999999999996</v>
      </c>
      <c r="H67" s="30">
        <f t="shared" si="17"/>
        <v>17.12892197827243</v>
      </c>
      <c r="I67" s="30">
        <v>3850.38</v>
      </c>
      <c r="J67" s="30">
        <f t="shared" si="18"/>
        <v>117.00615361239839</v>
      </c>
      <c r="K67" s="30">
        <v>3290.75</v>
      </c>
      <c r="L67" s="30">
        <v>15.7</v>
      </c>
      <c r="M67" s="30">
        <v>209.65</v>
      </c>
      <c r="N67" s="37">
        <v>218</v>
      </c>
    </row>
    <row r="68" spans="1:14" s="10" customFormat="1" ht="12" customHeight="1" x14ac:dyDescent="0.2">
      <c r="A68" s="27" t="s">
        <v>83</v>
      </c>
      <c r="B68" s="27" t="s">
        <v>88</v>
      </c>
      <c r="C68" s="30">
        <v>0</v>
      </c>
      <c r="D68" s="30">
        <f t="shared" si="15"/>
        <v>0</v>
      </c>
      <c r="E68" s="30">
        <v>157.13999999999999</v>
      </c>
      <c r="F68" s="30">
        <f t="shared" si="16"/>
        <v>98.390833385511229</v>
      </c>
      <c r="G68" s="30">
        <v>2.91</v>
      </c>
      <c r="H68" s="30">
        <f t="shared" si="17"/>
        <v>1.8220524701020602</v>
      </c>
      <c r="I68" s="30">
        <v>160.06</v>
      </c>
      <c r="J68" s="30">
        <f t="shared" si="18"/>
        <v>100.2191472043078</v>
      </c>
      <c r="K68" s="30">
        <v>159.71</v>
      </c>
      <c r="L68" s="30">
        <v>12.67</v>
      </c>
      <c r="M68" s="30">
        <v>12.61</v>
      </c>
      <c r="N68" s="37">
        <v>94</v>
      </c>
    </row>
    <row r="69" spans="1:14" s="10" customFormat="1" ht="12" customHeight="1" x14ac:dyDescent="0.2">
      <c r="A69" s="27" t="s">
        <v>83</v>
      </c>
      <c r="B69" s="27" t="s">
        <v>89</v>
      </c>
      <c r="C69" s="30">
        <v>1.9</v>
      </c>
      <c r="D69" s="30">
        <f t="shared" si="15"/>
        <v>46.683046683046676</v>
      </c>
      <c r="E69" s="30">
        <v>2.1</v>
      </c>
      <c r="F69" s="30">
        <f t="shared" si="16"/>
        <v>51.597051597051589</v>
      </c>
      <c r="G69" s="30">
        <v>0.17</v>
      </c>
      <c r="H69" s="30">
        <f t="shared" si="17"/>
        <v>4.176904176904177</v>
      </c>
      <c r="I69" s="30">
        <v>4.18</v>
      </c>
      <c r="J69" s="30">
        <f t="shared" si="18"/>
        <v>102.70270270270269</v>
      </c>
      <c r="K69" s="30">
        <v>4.07</v>
      </c>
      <c r="L69" s="30">
        <v>10.59</v>
      </c>
      <c r="M69" s="30">
        <v>0.38</v>
      </c>
      <c r="N69" s="37">
        <v>27</v>
      </c>
    </row>
    <row r="70" spans="1:14" s="10" customFormat="1" ht="12" customHeight="1" x14ac:dyDescent="0.2">
      <c r="A70" s="27" t="s">
        <v>83</v>
      </c>
      <c r="B70" s="27" t="s">
        <v>90</v>
      </c>
      <c r="C70" s="30">
        <v>0</v>
      </c>
      <c r="D70" s="30">
        <f t="shared" si="15"/>
        <v>0</v>
      </c>
      <c r="E70" s="30">
        <v>211.34</v>
      </c>
      <c r="F70" s="30">
        <f t="shared" si="16"/>
        <v>98.27938988095238</v>
      </c>
      <c r="G70" s="30">
        <v>3.93</v>
      </c>
      <c r="H70" s="30">
        <f t="shared" si="17"/>
        <v>1.8275669642857144</v>
      </c>
      <c r="I70" s="30">
        <v>215.27</v>
      </c>
      <c r="J70" s="30">
        <f t="shared" si="18"/>
        <v>100.10695684523809</v>
      </c>
      <c r="K70" s="30">
        <v>215.04</v>
      </c>
      <c r="L70" s="30">
        <v>10.63</v>
      </c>
      <c r="M70" s="30">
        <v>20.22</v>
      </c>
      <c r="N70" s="37">
        <v>30</v>
      </c>
    </row>
    <row r="71" spans="1:14" s="10" customFormat="1" ht="12" customHeight="1" x14ac:dyDescent="0.2">
      <c r="A71" s="27" t="s">
        <v>83</v>
      </c>
      <c r="B71" s="27" t="s">
        <v>91</v>
      </c>
      <c r="C71" s="30">
        <v>2056.2600000000002</v>
      </c>
      <c r="D71" s="30">
        <f t="shared" si="15"/>
        <v>80.726921536758312</v>
      </c>
      <c r="E71" s="30">
        <v>492.78</v>
      </c>
      <c r="F71" s="30">
        <f t="shared" si="16"/>
        <v>19.346100393376204</v>
      </c>
      <c r="G71" s="30">
        <v>10.55</v>
      </c>
      <c r="H71" s="30">
        <f t="shared" si="17"/>
        <v>0.41418352845107143</v>
      </c>
      <c r="I71" s="30">
        <v>2559.59</v>
      </c>
      <c r="J71" s="30">
        <f t="shared" si="18"/>
        <v>100.48720545858558</v>
      </c>
      <c r="K71" s="30">
        <v>2547.1799999999998</v>
      </c>
      <c r="L71" s="30">
        <v>35.4</v>
      </c>
      <c r="M71" s="30">
        <v>71.95</v>
      </c>
      <c r="N71" s="41">
        <v>14263</v>
      </c>
    </row>
    <row r="72" spans="1:14" s="10" customFormat="1" ht="12" customHeight="1" x14ac:dyDescent="0.2">
      <c r="A72" s="28" t="s">
        <v>92</v>
      </c>
      <c r="B72" s="28" t="s">
        <v>93</v>
      </c>
      <c r="C72" s="31">
        <v>0</v>
      </c>
      <c r="D72" s="31">
        <f t="shared" si="15"/>
        <v>0</v>
      </c>
      <c r="E72" s="31">
        <v>556.76</v>
      </c>
      <c r="F72" s="31">
        <f t="shared" si="16"/>
        <v>99.878013777267498</v>
      </c>
      <c r="G72" s="31">
        <v>1.1599999999999999</v>
      </c>
      <c r="H72" s="31">
        <f t="shared" si="17"/>
        <v>0.20809414466130879</v>
      </c>
      <c r="I72" s="31">
        <v>557.92999999999995</v>
      </c>
      <c r="J72" s="31">
        <f t="shared" si="18"/>
        <v>100.08790183696898</v>
      </c>
      <c r="K72" s="31">
        <v>557.44000000000005</v>
      </c>
      <c r="L72" s="31">
        <v>11.59</v>
      </c>
      <c r="M72" s="31">
        <v>48</v>
      </c>
      <c r="N72" s="38">
        <v>392</v>
      </c>
    </row>
    <row r="73" spans="1:14" s="10" customFormat="1" ht="12" customHeight="1" x14ac:dyDescent="0.2">
      <c r="A73" s="28" t="s">
        <v>92</v>
      </c>
      <c r="B73" s="28" t="s">
        <v>94</v>
      </c>
      <c r="C73" s="31">
        <v>0</v>
      </c>
      <c r="D73" s="31">
        <f t="shared" si="15"/>
        <v>0</v>
      </c>
      <c r="E73" s="31">
        <v>190.6</v>
      </c>
      <c r="F73" s="31">
        <f t="shared" si="16"/>
        <v>97.488619507953558</v>
      </c>
      <c r="G73" s="31">
        <v>5.18</v>
      </c>
      <c r="H73" s="31">
        <f t="shared" si="17"/>
        <v>2.6494808449695668</v>
      </c>
      <c r="I73" s="31">
        <v>195.78</v>
      </c>
      <c r="J73" s="31">
        <f t="shared" si="18"/>
        <v>100.13810035292312</v>
      </c>
      <c r="K73" s="31">
        <v>195.51</v>
      </c>
      <c r="L73" s="31">
        <v>33.869999999999997</v>
      </c>
      <c r="M73" s="31">
        <v>5.77</v>
      </c>
      <c r="N73" s="40">
        <v>1724</v>
      </c>
    </row>
    <row r="74" spans="1:14" s="10" customFormat="1" ht="12" customHeight="1" x14ac:dyDescent="0.2">
      <c r="A74" s="28" t="s">
        <v>92</v>
      </c>
      <c r="B74" s="28" t="s">
        <v>95</v>
      </c>
      <c r="C74" s="31">
        <v>130.97</v>
      </c>
      <c r="D74" s="31">
        <f t="shared" si="15"/>
        <v>42.020662217659137</v>
      </c>
      <c r="E74" s="32">
        <v>180.93</v>
      </c>
      <c r="F74" s="31">
        <f t="shared" si="16"/>
        <v>58.049922997946609</v>
      </c>
      <c r="G74" s="31">
        <v>0.06</v>
      </c>
      <c r="H74" s="31">
        <f t="shared" si="17"/>
        <v>1.9250513347022585E-2</v>
      </c>
      <c r="I74" s="31">
        <v>311.95</v>
      </c>
      <c r="J74" s="31">
        <f t="shared" si="18"/>
        <v>100.08662731006159</v>
      </c>
      <c r="K74" s="31">
        <v>311.68</v>
      </c>
      <c r="L74" s="31">
        <v>10.38</v>
      </c>
      <c r="M74" s="31">
        <v>30.04</v>
      </c>
      <c r="N74" s="38">
        <v>714</v>
      </c>
    </row>
    <row r="75" spans="1:14" s="10" customFormat="1" ht="12" customHeight="1" x14ac:dyDescent="0.2">
      <c r="A75" s="28" t="s">
        <v>92</v>
      </c>
      <c r="B75" s="28" t="s">
        <v>96</v>
      </c>
      <c r="C75" s="31">
        <v>0</v>
      </c>
      <c r="D75" s="31">
        <f t="shared" si="15"/>
        <v>0</v>
      </c>
      <c r="E75" s="31">
        <v>335.68</v>
      </c>
      <c r="F75" s="31">
        <f t="shared" si="16"/>
        <v>99.014807385994928</v>
      </c>
      <c r="G75" s="31">
        <v>3.66</v>
      </c>
      <c r="H75" s="31">
        <f t="shared" si="17"/>
        <v>1.0795823255265176</v>
      </c>
      <c r="I75" s="31">
        <v>339.34</v>
      </c>
      <c r="J75" s="31">
        <f t="shared" si="18"/>
        <v>100.09438971152144</v>
      </c>
      <c r="K75" s="31">
        <v>339.02</v>
      </c>
      <c r="L75" s="31">
        <v>10.25</v>
      </c>
      <c r="M75" s="31">
        <v>33.06</v>
      </c>
      <c r="N75" s="38">
        <v>855</v>
      </c>
    </row>
    <row r="76" spans="1:14" s="10" customFormat="1" ht="12" customHeight="1" x14ac:dyDescent="0.2">
      <c r="A76" s="28" t="s">
        <v>92</v>
      </c>
      <c r="B76" s="28" t="s">
        <v>97</v>
      </c>
      <c r="C76" s="31">
        <v>0</v>
      </c>
      <c r="D76" s="31">
        <f t="shared" si="15"/>
        <v>0</v>
      </c>
      <c r="E76" s="31">
        <v>1737.11</v>
      </c>
      <c r="F76" s="31">
        <f t="shared" si="16"/>
        <v>100.04204148861425</v>
      </c>
      <c r="G76" s="31">
        <v>-0.72</v>
      </c>
      <c r="H76" s="31">
        <f t="shared" si="17"/>
        <v>-4.1465577811308579E-2</v>
      </c>
      <c r="I76" s="31">
        <v>1736.38</v>
      </c>
      <c r="J76" s="31">
        <f t="shared" si="18"/>
        <v>100</v>
      </c>
      <c r="K76" s="31">
        <v>1736.38</v>
      </c>
      <c r="L76" s="31">
        <v>10.51</v>
      </c>
      <c r="M76" s="31">
        <v>165.15</v>
      </c>
      <c r="N76" s="38">
        <v>158</v>
      </c>
    </row>
    <row r="77" spans="1:14" s="10" customFormat="1" ht="12" customHeight="1" x14ac:dyDescent="0.2">
      <c r="A77" s="28" t="s">
        <v>92</v>
      </c>
      <c r="B77" s="28" t="s">
        <v>98</v>
      </c>
      <c r="C77" s="31">
        <v>0</v>
      </c>
      <c r="D77" s="31">
        <f t="shared" si="15"/>
        <v>0</v>
      </c>
      <c r="E77" s="31">
        <v>18.07</v>
      </c>
      <c r="F77" s="31">
        <f t="shared" si="16"/>
        <v>99.122325836533193</v>
      </c>
      <c r="G77" s="31">
        <v>7.0000000000000007E-2</v>
      </c>
      <c r="H77" s="31">
        <f t="shared" si="17"/>
        <v>0.38398244651673069</v>
      </c>
      <c r="I77" s="31">
        <v>18.13</v>
      </c>
      <c r="J77" s="31">
        <f t="shared" si="18"/>
        <v>99.451453647833233</v>
      </c>
      <c r="K77" s="31">
        <v>18.23</v>
      </c>
      <c r="L77" s="31">
        <v>10.86</v>
      </c>
      <c r="M77" s="31">
        <v>1.68</v>
      </c>
      <c r="N77" s="38">
        <v>156</v>
      </c>
    </row>
    <row r="78" spans="1:14" s="10" customFormat="1" ht="12" customHeight="1" x14ac:dyDescent="0.2">
      <c r="A78" s="28" t="s">
        <v>92</v>
      </c>
      <c r="B78" s="28" t="s">
        <v>99</v>
      </c>
      <c r="C78" s="31">
        <v>0</v>
      </c>
      <c r="D78" s="31">
        <f t="shared" si="15"/>
        <v>0</v>
      </c>
      <c r="E78" s="31">
        <v>4596.45</v>
      </c>
      <c r="F78" s="31">
        <f t="shared" si="16"/>
        <v>100.04527280127635</v>
      </c>
      <c r="G78" s="31">
        <v>-2.08</v>
      </c>
      <c r="H78" s="31">
        <f t="shared" si="17"/>
        <v>-4.5272801276344747E-2</v>
      </c>
      <c r="I78" s="31">
        <v>4594.37</v>
      </c>
      <c r="J78" s="31">
        <f t="shared" si="18"/>
        <v>100</v>
      </c>
      <c r="K78" s="31">
        <v>4594.37</v>
      </c>
      <c r="L78" s="31">
        <v>14.12</v>
      </c>
      <c r="M78" s="31">
        <v>325.45</v>
      </c>
      <c r="N78" s="38">
        <v>722</v>
      </c>
    </row>
    <row r="79" spans="1:14" s="10" customFormat="1" ht="12" customHeight="1" x14ac:dyDescent="0.2">
      <c r="A79" s="28" t="s">
        <v>92</v>
      </c>
      <c r="B79" s="28" t="s">
        <v>100</v>
      </c>
      <c r="C79" s="31">
        <v>0</v>
      </c>
      <c r="D79" s="31">
        <f t="shared" si="15"/>
        <v>0</v>
      </c>
      <c r="E79" s="31">
        <v>5619.67</v>
      </c>
      <c r="F79" s="31">
        <f t="shared" si="16"/>
        <v>100.04984982739498</v>
      </c>
      <c r="G79" s="31">
        <v>-2.8</v>
      </c>
      <c r="H79" s="31">
        <f t="shared" si="17"/>
        <v>-4.9849827394972637E-2</v>
      </c>
      <c r="I79" s="31">
        <v>5616.87</v>
      </c>
      <c r="J79" s="31">
        <f t="shared" si="18"/>
        <v>100</v>
      </c>
      <c r="K79" s="31">
        <v>5616.87</v>
      </c>
      <c r="L79" s="31">
        <v>15.04</v>
      </c>
      <c r="M79" s="31">
        <v>373.4</v>
      </c>
      <c r="N79" s="40">
        <v>1435</v>
      </c>
    </row>
    <row r="80" spans="1:14" s="10" customFormat="1" ht="12" customHeight="1" x14ac:dyDescent="0.2">
      <c r="A80" s="28" t="s">
        <v>92</v>
      </c>
      <c r="B80" s="28" t="s">
        <v>101</v>
      </c>
      <c r="C80" s="31">
        <v>0</v>
      </c>
      <c r="D80" s="31">
        <f t="shared" si="15"/>
        <v>0</v>
      </c>
      <c r="E80" s="31">
        <v>1948.15</v>
      </c>
      <c r="F80" s="31">
        <f t="shared" si="16"/>
        <v>100.05135711167603</v>
      </c>
      <c r="G80" s="31">
        <v>-0.99</v>
      </c>
      <c r="H80" s="31">
        <f t="shared" si="17"/>
        <v>-5.0843540559278942E-2</v>
      </c>
      <c r="I80" s="31">
        <v>1947.15</v>
      </c>
      <c r="J80" s="31">
        <f t="shared" si="18"/>
        <v>100</v>
      </c>
      <c r="K80" s="31">
        <v>1947.15</v>
      </c>
      <c r="L80" s="31">
        <v>11.21</v>
      </c>
      <c r="M80" s="31">
        <v>173.67</v>
      </c>
      <c r="N80" s="38">
        <v>57</v>
      </c>
    </row>
    <row r="81" spans="1:14" s="10" customFormat="1" ht="12" customHeight="1" x14ac:dyDescent="0.2">
      <c r="A81" s="4"/>
      <c r="B81" s="5"/>
      <c r="C81" s="35">
        <f>SUM(C5:C80)</f>
        <v>14970.447</v>
      </c>
      <c r="D81" s="36"/>
      <c r="E81" s="35">
        <f>SUM(E5:E80)</f>
        <v>95625.814999999988</v>
      </c>
      <c r="F81" s="36"/>
      <c r="G81" s="35">
        <f>SUM(G5:G80)</f>
        <v>1399.5660000000003</v>
      </c>
      <c r="H81" s="36"/>
      <c r="I81" s="35">
        <f>SUM(I5:I80)</f>
        <v>111995.83799999995</v>
      </c>
      <c r="J81" s="36"/>
      <c r="K81" s="35">
        <f>SUM(K5:K80)</f>
        <v>111165.76599999999</v>
      </c>
      <c r="L81" s="35"/>
      <c r="M81" s="35"/>
      <c r="N81" s="42">
        <f>SUM(N5:N80)</f>
        <v>40126</v>
      </c>
    </row>
  </sheetData>
  <mergeCells count="14">
    <mergeCell ref="A81:B81"/>
    <mergeCell ref="A1:N1"/>
    <mergeCell ref="A2:B2"/>
    <mergeCell ref="C2:J2"/>
    <mergeCell ref="K2:N2"/>
    <mergeCell ref="A3:B3"/>
    <mergeCell ref="C3:D3"/>
    <mergeCell ref="E3:F3"/>
    <mergeCell ref="G3:H3"/>
    <mergeCell ref="I3:J3"/>
    <mergeCell ref="K3:K4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Surath</dc:creator>
  <cp:lastModifiedBy>Surath</cp:lastModifiedBy>
  <dcterms:created xsi:type="dcterms:W3CDTF">2016-10-20T10:55:29Z</dcterms:created>
  <dcterms:modified xsi:type="dcterms:W3CDTF">2016-10-20T11:11:36Z</dcterms:modified>
</cp:coreProperties>
</file>